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3"/>
  <workbookPr codeName="ThisWorkbook" defaultThemeVersion="124226"/>
  <mc:AlternateContent xmlns:mc="http://schemas.openxmlformats.org/markup-compatibility/2006">
    <mc:Choice Requires="x15">
      <x15ac:absPath xmlns:x15ac="http://schemas.microsoft.com/office/spreadsheetml/2010/11/ac" url="C:\Users\W561456\Desktop\TRAVEL\Travel Forms\Revisions\"/>
    </mc:Choice>
  </mc:AlternateContent>
  <xr:revisionPtr revIDLastSave="0" documentId="8_{E5693C7B-06C3-40B9-B9A9-83A0B730EB7C}" xr6:coauthVersionLast="36" xr6:coauthVersionMax="36" xr10:uidLastSave="{00000000-0000-0000-0000-000000000000}"/>
  <bookViews>
    <workbookView xWindow="32556" yWindow="1332" windowWidth="19620" windowHeight="14820" tabRatio="647" activeTab="1" xr2:uid="{00000000-000D-0000-FFFF-FFFF00000000}"/>
  </bookViews>
  <sheets>
    <sheet name="WORKBOOK INSTRUCTIONS" sheetId="22" r:id="rId1"/>
    <sheet name="START HERE" sheetId="5" r:id="rId2"/>
    <sheet name="PTT" sheetId="9" r:id="rId3"/>
    <sheet name="TR ADV AGMT" sheetId="17" r:id="rId4"/>
    <sheet name="TV pg1" sheetId="1" r:id="rId5"/>
    <sheet name="TV pg2" sheetId="6" r:id="rId6"/>
    <sheet name="Multi Trip Mileage" sheetId="20" r:id="rId7"/>
    <sheet name="BREF" sheetId="11" r:id="rId8"/>
    <sheet name="Reg Ck Form" sheetId="15" r:id="rId9"/>
    <sheet name="PCard Instructions" sheetId="19" r:id="rId10"/>
  </sheets>
  <definedNames>
    <definedName name="_xlnm._FilterDatabase" localSheetId="5" hidden="1">'TV pg2'!$B$2:$L$42</definedName>
    <definedName name="_xlnm._FilterDatabase" localSheetId="0" hidden="1">'WORKBOOK INSTRUCTIONS'!$A$3:$L$3</definedName>
    <definedName name="_xlnm.Print_Area" localSheetId="7">BREF!$B$2:$K$45</definedName>
    <definedName name="_xlnm.Print_Area" localSheetId="6">'Multi Trip Mileage'!$B$2:$K$53</definedName>
    <definedName name="_xlnm.Print_Area" localSheetId="9">'PCard Instructions'!$A$1:$L$68</definedName>
    <definedName name="_xlnm.Print_Area" localSheetId="2">PTT!$B$1:$E$46</definedName>
    <definedName name="_xlnm.Print_Area" localSheetId="8">'Reg Ck Form'!$B$9:$M$69</definedName>
    <definedName name="_xlnm.Print_Area" localSheetId="1">'START HERE'!$B$1:$E$36</definedName>
    <definedName name="_xlnm.Print_Area" localSheetId="3">'TR ADV AGMT'!$B$3:$J$36</definedName>
    <definedName name="_xlnm.Print_Area" localSheetId="4">'TV pg1'!$B$2:$O$57</definedName>
    <definedName name="_xlnm.Print_Area" localSheetId="5">'TV pg2'!$B$2:$K$51</definedName>
  </definedNames>
  <calcPr calcId="191029"/>
</workbook>
</file>

<file path=xl/calcChain.xml><?xml version="1.0" encoding="utf-8"?>
<calcChain xmlns="http://schemas.openxmlformats.org/spreadsheetml/2006/main">
  <c r="E24" i="9" l="1"/>
  <c r="J44" i="11" l="1"/>
  <c r="F7" i="20"/>
  <c r="H15" i="6"/>
  <c r="I15" i="6"/>
  <c r="J15" i="6"/>
  <c r="D17" i="9" l="1"/>
  <c r="E29" i="9" l="1"/>
  <c r="C29" i="9"/>
  <c r="C17" i="9"/>
  <c r="C14" i="9"/>
  <c r="C15" i="9"/>
  <c r="C13" i="9"/>
  <c r="C12" i="9"/>
  <c r="E7" i="9"/>
  <c r="E8" i="9"/>
  <c r="E9" i="9"/>
  <c r="E10" i="9"/>
  <c r="E6" i="9"/>
  <c r="E5" i="9"/>
  <c r="E3" i="9"/>
  <c r="C10" i="9"/>
  <c r="C8" i="9"/>
  <c r="C9" i="9"/>
  <c r="C7" i="9"/>
  <c r="K52" i="20" l="1"/>
  <c r="K51" i="20"/>
  <c r="K50" i="20"/>
  <c r="K49" i="20"/>
  <c r="K48" i="20"/>
  <c r="K47" i="20"/>
  <c r="K46" i="20"/>
  <c r="K45" i="20"/>
  <c r="K44" i="20"/>
  <c r="K43" i="20"/>
  <c r="K42" i="20"/>
  <c r="K41" i="20"/>
  <c r="K40" i="20"/>
  <c r="K39" i="20"/>
  <c r="K38" i="20"/>
  <c r="K37" i="20"/>
  <c r="K36" i="20"/>
  <c r="K35" i="20"/>
  <c r="K34" i="20"/>
  <c r="K33" i="20"/>
  <c r="K32" i="20"/>
  <c r="K31" i="20"/>
  <c r="K30" i="20"/>
  <c r="K29" i="20"/>
  <c r="K28" i="20"/>
  <c r="K27" i="20"/>
  <c r="K26" i="20"/>
  <c r="K25" i="20"/>
  <c r="K24" i="20"/>
  <c r="K23" i="20"/>
  <c r="K22" i="20"/>
  <c r="K21" i="20"/>
  <c r="K20" i="20"/>
  <c r="K19" i="20"/>
  <c r="K18" i="20"/>
  <c r="K17" i="20"/>
  <c r="K16" i="20"/>
  <c r="K15" i="20"/>
  <c r="K14" i="20"/>
  <c r="K13" i="20"/>
  <c r="C7" i="20"/>
  <c r="F6" i="20"/>
  <c r="C6" i="20"/>
  <c r="F5" i="20"/>
  <c r="C5" i="20"/>
  <c r="F4" i="20"/>
  <c r="C4" i="20"/>
  <c r="D15" i="6"/>
  <c r="E15" i="6"/>
  <c r="F15" i="6"/>
  <c r="G15" i="6"/>
  <c r="C15" i="6"/>
  <c r="K15" i="6" l="1"/>
  <c r="K53" i="20"/>
  <c r="K42" i="1" s="1"/>
  <c r="F8" i="17" l="1"/>
  <c r="C16" i="1"/>
  <c r="K43" i="1"/>
  <c r="D19" i="17"/>
  <c r="B30" i="9"/>
  <c r="G27" i="17" s="1"/>
  <c r="F11" i="17"/>
  <c r="F10" i="17"/>
  <c r="I9" i="17"/>
  <c r="F9" i="17"/>
  <c r="I7" i="17"/>
  <c r="F7" i="17"/>
  <c r="C10" i="1"/>
  <c r="K48" i="1"/>
  <c r="K22" i="6"/>
  <c r="K23" i="6"/>
  <c r="K24" i="6"/>
  <c r="K25" i="6"/>
  <c r="K26" i="6"/>
  <c r="K27" i="6"/>
  <c r="K28" i="6"/>
  <c r="K29" i="6"/>
  <c r="K17" i="6"/>
  <c r="K18" i="6" s="1"/>
  <c r="K36" i="6"/>
  <c r="K49" i="6"/>
  <c r="K24" i="1"/>
  <c r="K23" i="1"/>
  <c r="G48" i="1"/>
  <c r="G50" i="1"/>
  <c r="C50" i="1"/>
  <c r="C48" i="1"/>
  <c r="K25" i="1"/>
  <c r="D16" i="1"/>
  <c r="E16" i="1"/>
  <c r="F16" i="1"/>
  <c r="G16" i="1"/>
  <c r="H16" i="1"/>
  <c r="I16" i="1"/>
  <c r="J16" i="1"/>
  <c r="K18" i="1"/>
  <c r="K31" i="1"/>
  <c r="K39" i="1"/>
  <c r="K45" i="1"/>
  <c r="C5" i="1"/>
  <c r="F4" i="1"/>
  <c r="M40" i="15"/>
  <c r="B67" i="15" s="1"/>
  <c r="F8" i="6"/>
  <c r="C8" i="6"/>
  <c r="F6" i="6"/>
  <c r="C6" i="6"/>
  <c r="F5" i="6"/>
  <c r="C5" i="6"/>
  <c r="B7" i="6"/>
  <c r="F4" i="6"/>
  <c r="C4" i="6"/>
  <c r="C8" i="1"/>
  <c r="F7" i="1"/>
  <c r="J3" i="1"/>
  <c r="C4" i="1"/>
  <c r="C7" i="1"/>
  <c r="C6" i="1"/>
  <c r="C3" i="1"/>
  <c r="G3" i="11"/>
  <c r="G2" i="11"/>
  <c r="G6" i="11"/>
  <c r="J2" i="11"/>
  <c r="J4" i="11"/>
  <c r="G4" i="11"/>
  <c r="G5" i="11"/>
  <c r="E2" i="9"/>
  <c r="D30" i="9"/>
  <c r="C27" i="9"/>
  <c r="L22" i="15"/>
  <c r="L21" i="15"/>
  <c r="L20" i="15"/>
  <c r="L15" i="15"/>
  <c r="L13" i="15"/>
  <c r="E25" i="15" s="1"/>
  <c r="L18" i="15"/>
  <c r="F3" i="1"/>
  <c r="C9" i="1"/>
  <c r="F5" i="1"/>
  <c r="E20" i="9" l="1"/>
  <c r="D21" i="17"/>
  <c r="D20" i="17"/>
  <c r="K16" i="1"/>
  <c r="K19" i="1" s="1"/>
  <c r="K30" i="6"/>
  <c r="K26" i="1"/>
  <c r="K51" i="6" l="1"/>
  <c r="K40" i="1"/>
  <c r="K41" i="1" l="1"/>
  <c r="K44" i="1" s="1"/>
  <c r="K50" i="1" s="1"/>
  <c r="K4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Rayonne J Grant</author>
  </authors>
  <commentList>
    <comment ref="E8" authorId="0" shapeId="0" xr:uid="{00000000-0006-0000-0200-000001000000}">
      <text>
        <r>
          <rPr>
            <b/>
            <sz val="9"/>
            <color indexed="81"/>
            <rFont val="Tahoma"/>
            <family val="2"/>
          </rPr>
          <t xml:space="preserve">A signed copy of your PTT will be sent back to this address. </t>
        </r>
        <r>
          <rPr>
            <sz val="9"/>
            <color indexed="81"/>
            <rFont val="Tahoma"/>
            <family val="2"/>
          </rPr>
          <t xml:space="preserve">
</t>
        </r>
      </text>
    </comment>
    <comment ref="E17" authorId="0" shapeId="0" xr:uid="{00000000-0006-0000-0200-000002000000}">
      <text>
        <r>
          <rPr>
            <sz val="9"/>
            <color indexed="81"/>
            <rFont val="Tahoma"/>
            <family val="2"/>
          </rPr>
          <t>Choose how much you want applied to this budget string.</t>
        </r>
        <r>
          <rPr>
            <sz val="8"/>
            <color indexed="81"/>
            <rFont val="Tahoma"/>
            <family val="2"/>
          </rPr>
          <t xml:space="preserve">
</t>
        </r>
      </text>
    </comment>
    <comment ref="E22" authorId="0" shapeId="0" xr:uid="{00000000-0006-0000-0200-000003000000}">
      <text>
        <r>
          <rPr>
            <sz val="9"/>
            <color indexed="81"/>
            <rFont val="Tahoma"/>
            <family val="2"/>
          </rPr>
          <t>Choose how much you want applied to this budget string.</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Rayonne J Grant</author>
    <author>Valued Sony Customer</author>
  </authors>
  <commentList>
    <comment ref="C19" authorId="0" shapeId="0" xr:uid="{00000000-0006-0000-0300-000001000000}">
      <text>
        <r>
          <rPr>
            <b/>
            <sz val="8"/>
            <color indexed="81"/>
            <rFont val="Tahoma"/>
            <family val="2"/>
          </rPr>
          <t xml:space="preserve">Overnight lodging is required for perdiem </t>
        </r>
      </text>
    </comment>
    <comment ref="C20" authorId="0" shapeId="0" xr:uid="{00000000-0006-0000-0300-000002000000}">
      <text>
        <r>
          <rPr>
            <b/>
            <sz val="8"/>
            <color indexed="81"/>
            <rFont val="Tahoma"/>
            <family val="2"/>
          </rPr>
          <t>If Conference: Attach Conference hotel blocked room rate from website to PTT.</t>
        </r>
      </text>
    </comment>
    <comment ref="C22" authorId="0" shapeId="0" xr:uid="{00000000-0006-0000-0300-000003000000}">
      <text>
        <r>
          <rPr>
            <b/>
            <sz val="8"/>
            <color indexed="81"/>
            <rFont val="Tahoma"/>
            <family val="2"/>
          </rPr>
          <t>POLICY: Obtain two cost comparisons, choose lowest fare. Retain comparisons for attachment to travel voucher to avoid error.</t>
        </r>
      </text>
    </comment>
    <comment ref="E22" authorId="0" shapeId="0" xr:uid="{00000000-0006-0000-0300-000005000000}">
      <text>
        <r>
          <rPr>
            <b/>
            <sz val="8"/>
            <color indexed="81"/>
            <rFont val="Tahoma"/>
            <family val="2"/>
          </rPr>
          <t>REIMBURSEMENTS ARE NOT CONSIDERED ADVANCES.  Do a travel voucher to be reimbursed for expenses paid before travel.</t>
        </r>
      </text>
    </comment>
    <comment ref="C23" authorId="0" shapeId="0" xr:uid="{00000000-0006-0000-0300-000004000000}">
      <text>
        <r>
          <rPr>
            <b/>
            <sz val="8"/>
            <color indexed="81"/>
            <rFont val="Tahoma"/>
            <family val="2"/>
          </rPr>
          <t>Original Receipts required if over $10.00</t>
        </r>
        <r>
          <rPr>
            <sz val="8"/>
            <color indexed="81"/>
            <rFont val="Tahoma"/>
            <family val="2"/>
          </rPr>
          <t xml:space="preserve">
</t>
        </r>
      </text>
    </comment>
    <comment ref="C24" authorId="0" shapeId="0" xr:uid="{00000000-0006-0000-0300-000006000000}">
      <text>
        <r>
          <rPr>
            <b/>
            <sz val="8"/>
            <color indexed="81"/>
            <rFont val="Tahoma"/>
            <family val="2"/>
          </rPr>
          <t xml:space="preserve">If over $100.00 attach an itemized list to permission to travel or list in comment area. </t>
        </r>
        <r>
          <rPr>
            <sz val="8"/>
            <color indexed="81"/>
            <rFont val="Tahoma"/>
            <family val="2"/>
          </rPr>
          <t xml:space="preserve">
</t>
        </r>
      </text>
    </comment>
    <comment ref="C25" authorId="0" shapeId="0" xr:uid="{00000000-0006-0000-0300-000007000000}">
      <text>
        <r>
          <rPr>
            <b/>
            <sz val="8"/>
            <color indexed="81"/>
            <rFont val="Tahoma"/>
            <family val="2"/>
          </rPr>
          <t>Registrations fees can be paid with employees funds or on the Pcard-not both (attach memo if both fields are used). Identify name of Pcard holder.</t>
        </r>
      </text>
    </comment>
    <comment ref="C26" authorId="1" shapeId="0" xr:uid="{00000000-0006-0000-0300-000009000000}">
      <text>
        <r>
          <rPr>
            <b/>
            <sz val="8"/>
            <color indexed="81"/>
            <rFont val="Tahoma"/>
            <family val="2"/>
          </rPr>
          <t xml:space="preserve">Must use State Contract Rental Car Providers. Pcard can be used if tax exempt. See website for list &amp; prices. </t>
        </r>
        <r>
          <rPr>
            <sz val="8"/>
            <color indexed="81"/>
            <rFont val="Tahoma"/>
            <family val="2"/>
          </rPr>
          <t xml:space="preserve">
 </t>
        </r>
      </text>
    </comment>
    <comment ref="C28" authorId="0" shapeId="0" xr:uid="{00000000-0006-0000-0300-00000A000000}">
      <text>
        <r>
          <rPr>
            <b/>
            <sz val="9"/>
            <color indexed="81"/>
            <rFont val="Tahoma"/>
            <family val="2"/>
          </rPr>
          <t>This amount will appear on the travel voucher to show the maximum that should be paid on this trip from all sources.</t>
        </r>
      </text>
    </comment>
    <comment ref="D28" authorId="0" shapeId="0" xr:uid="{00000000-0006-0000-0300-000008000000}">
      <text>
        <r>
          <rPr>
            <b/>
            <sz val="8"/>
            <color indexed="81"/>
            <rFont val="Tahoma"/>
            <family val="2"/>
          </rPr>
          <t xml:space="preserve">Cardholder's name is required. PTT required to be uploaded with receipt to avoid violation of pcard policy.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Rayonne J Grant</author>
    <author>User</author>
    <author>Rayonne Grant</author>
    <author>HP Authorized Customer</author>
  </authors>
  <commentList>
    <comment ref="B21" authorId="0" shapeId="0" xr:uid="{00000000-0006-0000-0500-000001000000}">
      <text>
        <r>
          <rPr>
            <b/>
            <sz val="9"/>
            <color indexed="60"/>
            <rFont val="Tahoma"/>
            <family val="2"/>
          </rPr>
          <t>The rate on the form is fixed. If you need to change it to .21c, manually change it after printing.</t>
        </r>
      </text>
    </comment>
    <comment ref="B23" authorId="1" shapeId="0" xr:uid="{00000000-0006-0000-0500-000002000000}">
      <text>
        <r>
          <rPr>
            <b/>
            <sz val="8"/>
            <color indexed="10"/>
            <rFont val="Tahoma"/>
            <family val="2"/>
          </rPr>
          <t>ENTER DATES 
Month/Date/Year
DO NOT COMBINE DATES</t>
        </r>
        <r>
          <rPr>
            <sz val="8"/>
            <color indexed="81"/>
            <rFont val="Tahoma"/>
            <family val="2"/>
          </rPr>
          <t xml:space="preserve">
</t>
        </r>
      </text>
    </comment>
    <comment ref="I45" authorId="2" shapeId="0" xr:uid="{E77078B9-7C36-4C6E-A9A7-960D0C632F38}">
      <text>
        <r>
          <rPr>
            <b/>
            <sz val="9"/>
            <color indexed="81"/>
            <rFont val="Tahoma"/>
            <family val="2"/>
          </rPr>
          <t xml:space="preserve">If you received a travel advance, the amount received must be deducted. Click on PTT to enter amount. </t>
        </r>
      </text>
    </comment>
    <comment ref="B48" authorId="3" shapeId="0" xr:uid="{00000000-0006-0000-0500-000003000000}">
      <text>
        <r>
          <rPr>
            <b/>
            <sz val="8"/>
            <color indexed="81"/>
            <rFont val="Tahoma"/>
            <family val="2"/>
          </rPr>
          <t>Provide memo if chartfield info is different than PTT. New Signatures required.</t>
        </r>
        <r>
          <rPr>
            <sz val="8"/>
            <color indexed="81"/>
            <rFont val="Tahoma"/>
            <family val="2"/>
          </rPr>
          <t xml:space="preserve">
</t>
        </r>
      </text>
    </comment>
    <comment ref="I50" authorId="2" shapeId="0" xr:uid="{506E2FF4-BAF9-4AEC-B8C0-DB95722A470B}">
      <text>
        <r>
          <rPr>
            <b/>
            <sz val="9"/>
            <color indexed="81"/>
            <rFont val="Tahoma"/>
            <family val="2"/>
          </rPr>
          <t xml:space="preserve">This is the amount you must submit with your completed  voucher. DO NOT TAKE TO CASHIER. Failure to pay by deadline will result in Payroll Deduction. </t>
        </r>
        <r>
          <rPr>
            <sz val="9"/>
            <color indexed="81"/>
            <rFont val="Tahoma"/>
            <family val="2"/>
          </rPr>
          <t>Contact Travel Office for questions.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Rayonne J Grant</author>
    <author>Valued Sony Customer</author>
  </authors>
  <commentList>
    <comment ref="D15" authorId="0" shapeId="0" xr:uid="{00000000-0006-0000-0900-000001000000}">
      <text>
        <r>
          <rPr>
            <b/>
            <sz val="10"/>
            <color indexed="81"/>
            <rFont val="Tahoma"/>
            <family val="2"/>
          </rPr>
          <t xml:space="preserve">Please type the complete name of the Company to receive the payment. See "who to make the check payable to" on your registration form. </t>
        </r>
        <r>
          <rPr>
            <sz val="8"/>
            <color indexed="81"/>
            <rFont val="Tahoma"/>
            <family val="2"/>
          </rPr>
          <t xml:space="preserve">
</t>
        </r>
      </text>
    </comment>
    <comment ref="D21" authorId="1" shapeId="0" xr:uid="{00000000-0006-0000-0900-000002000000}">
      <text>
        <r>
          <rPr>
            <b/>
            <sz val="8"/>
            <color indexed="10"/>
            <rFont val="Tahoma"/>
            <family val="2"/>
          </rPr>
          <t>Will expedite the process of getting a W9 - and getting a check processed.</t>
        </r>
      </text>
    </comment>
    <comment ref="D22" authorId="1" shapeId="0" xr:uid="{00000000-0006-0000-0900-000003000000}">
      <text>
        <r>
          <rPr>
            <b/>
            <sz val="8"/>
            <color indexed="10"/>
            <rFont val="Tahoma"/>
            <family val="2"/>
          </rPr>
          <t>Will expedite the process of getting a W9 - and getting a check processed.</t>
        </r>
        <r>
          <rPr>
            <sz val="8"/>
            <color indexed="10"/>
            <rFont val="Tahoma"/>
            <family val="2"/>
          </rPr>
          <t xml:space="preserve">
</t>
        </r>
      </text>
    </comment>
  </commentList>
</comments>
</file>

<file path=xl/sharedStrings.xml><?xml version="1.0" encoding="utf-8"?>
<sst xmlns="http://schemas.openxmlformats.org/spreadsheetml/2006/main" count="1193" uniqueCount="778">
  <si>
    <t xml:space="preserve">Additional Signature (if required):______________________________________________________________________Date:_________________ </t>
  </si>
  <si>
    <t>TR ADV AGMT</t>
  </si>
  <si>
    <t>IF REQUESTING AN ADVANCE, THIS FORM MUST BE ATTACHED TO THE PERMISSION TO TRAVEL</t>
  </si>
  <si>
    <t>Amount Requested</t>
  </si>
  <si>
    <t>End Date of Trip</t>
  </si>
  <si>
    <t>This form is password protected.  All information for this form is obtained from information entered on the START HERE page and the PTT page.</t>
  </si>
  <si>
    <t>Date</t>
  </si>
  <si>
    <t>TOTAL</t>
  </si>
  <si>
    <t>Did you use a University vehicle?</t>
  </si>
  <si>
    <t>No</t>
  </si>
  <si>
    <t>From</t>
  </si>
  <si>
    <t>To</t>
  </si>
  <si>
    <t>Miles</t>
  </si>
  <si>
    <t xml:space="preserve"> </t>
  </si>
  <si>
    <t>Mode</t>
  </si>
  <si>
    <t>Ticket Amt</t>
  </si>
  <si>
    <t>Item</t>
  </si>
  <si>
    <t>Amount</t>
  </si>
  <si>
    <t>Place Where Expenses Were Incurred</t>
  </si>
  <si>
    <t>Dept Name</t>
  </si>
  <si>
    <t>Phone #</t>
  </si>
  <si>
    <t>Accompanied By:</t>
  </si>
  <si>
    <t>Fund</t>
  </si>
  <si>
    <t>Program</t>
  </si>
  <si>
    <t>Dept ID</t>
  </si>
  <si>
    <t>Expense</t>
  </si>
  <si>
    <t>Proj/Grant</t>
  </si>
  <si>
    <t>Dept Box #</t>
  </si>
  <si>
    <t>E-Mail</t>
  </si>
  <si>
    <t>Meals</t>
  </si>
  <si>
    <t>Name</t>
  </si>
  <si>
    <t>Faculty</t>
  </si>
  <si>
    <t>Staff</t>
  </si>
  <si>
    <t>Airfare</t>
  </si>
  <si>
    <t>Rental Car</t>
  </si>
  <si>
    <t>Bus</t>
  </si>
  <si>
    <t>Train</t>
  </si>
  <si>
    <t>Taxi</t>
  </si>
  <si>
    <t>Other</t>
  </si>
  <si>
    <t>Yes  (or)  No</t>
  </si>
  <si>
    <t>Rate</t>
  </si>
  <si>
    <t>Department Name</t>
  </si>
  <si>
    <t>Homer Coffman</t>
  </si>
  <si>
    <t>THE UNIVERSITY OF SOUTHERN MISSISSIPPI</t>
  </si>
  <si>
    <t xml:space="preserve">Submit at least two weeks prior to travel dates </t>
  </si>
  <si>
    <t>Department Box #</t>
  </si>
  <si>
    <t>Hotel Lodging</t>
  </si>
  <si>
    <t>SIGNATURES</t>
  </si>
  <si>
    <t>I acknowledge that I have read and understand the University Travel Policy</t>
  </si>
  <si>
    <t xml:space="preserve">  *Required for Domestic Travel</t>
  </si>
  <si>
    <t>**Required for Foreign, Hawaii, Canada, and Mexico Travel</t>
  </si>
  <si>
    <t>Title of Meeting</t>
  </si>
  <si>
    <t>Ending Date</t>
  </si>
  <si>
    <t>Beginning Date</t>
  </si>
  <si>
    <t>Employee Name</t>
  </si>
  <si>
    <t>Title of Meeting:</t>
  </si>
  <si>
    <t>Purpose of trip:</t>
  </si>
  <si>
    <t>Print signature name =&gt;</t>
  </si>
  <si>
    <t>USM Travel Coordinator                                                            Date Signed</t>
  </si>
  <si>
    <t>PTT</t>
  </si>
  <si>
    <t>MTM</t>
  </si>
  <si>
    <t>BREF</t>
  </si>
  <si>
    <t>CHARTFIELD:</t>
  </si>
  <si>
    <t>*Chair or Next Higher Expenditure Authority                            Date Signed</t>
  </si>
  <si>
    <t>Signature of Traveler                                                                 Date Signed</t>
  </si>
  <si>
    <t>**Vice President                                                                 Date Signed</t>
  </si>
  <si>
    <t>**President                                                                         Date Signed</t>
  </si>
  <si>
    <t>Total Meals &amp; Lodging</t>
  </si>
  <si>
    <t>Total Other Expenses</t>
  </si>
  <si>
    <t>Voucher No.</t>
  </si>
  <si>
    <t>Project /Grant</t>
  </si>
  <si>
    <t>Submitter</t>
  </si>
  <si>
    <t>Telephone (USM Business Only)</t>
  </si>
  <si>
    <t>USM Empl ID</t>
  </si>
  <si>
    <t xml:space="preserve">Taxi/Shuttle/Limousine - from airport </t>
  </si>
  <si>
    <t>Taxi/Shuttle/Limousine - to airport</t>
  </si>
  <si>
    <t xml:space="preserve">Motel room internet Charges </t>
  </si>
  <si>
    <t>TYPE signature name here =&gt;</t>
  </si>
  <si>
    <t>To (City, State)</t>
  </si>
  <si>
    <t>From (City, State)</t>
  </si>
  <si>
    <t xml:space="preserve">From - City, State </t>
  </si>
  <si>
    <t>To - City, State</t>
  </si>
  <si>
    <t>Tolls</t>
  </si>
  <si>
    <t>Parking</t>
  </si>
  <si>
    <t>Tips (baggage handling-$1 per bag)</t>
  </si>
  <si>
    <r>
      <t>*Contracts &amp; Grants Accounting</t>
    </r>
    <r>
      <rPr>
        <sz val="9"/>
        <color indexed="8"/>
        <rFont val="Times New Roman"/>
        <family val="1"/>
      </rPr>
      <t xml:space="preserve">  (if restricted funds are expended) </t>
    </r>
    <r>
      <rPr>
        <b/>
        <sz val="12"/>
        <color indexed="8"/>
        <rFont val="Times New Roman"/>
        <family val="1"/>
      </rPr>
      <t xml:space="preserve"> Date Signed
</t>
    </r>
    <r>
      <rPr>
        <b/>
        <sz val="10"/>
        <color indexed="8"/>
        <rFont val="Times New Roman"/>
        <family val="1"/>
      </rPr>
      <t xml:space="preserve">      </t>
    </r>
  </si>
  <si>
    <t>PROCESSED BY:</t>
  </si>
  <si>
    <t>VOUCHER DATE</t>
  </si>
  <si>
    <t>VOUCHER NUMBER</t>
  </si>
  <si>
    <t>AMOUNT</t>
  </si>
  <si>
    <t>ACCOUNTING USE ONLY</t>
  </si>
  <si>
    <t xml:space="preserve">TOTAL </t>
  </si>
  <si>
    <t>ADDRESS TO WHICH CHECK SHOULD BE SENT</t>
  </si>
  <si>
    <t>VENDOR ID</t>
  </si>
  <si>
    <t>DO NOT ABBREVIATE THE NAME OF THE VENDOR</t>
  </si>
  <si>
    <t>DEPARTMENT NAME</t>
  </si>
  <si>
    <t>VENDOR</t>
  </si>
  <si>
    <t>NAME</t>
  </si>
  <si>
    <t>PERSON COMPLETING FORM</t>
  </si>
  <si>
    <t>REG-CK</t>
  </si>
  <si>
    <t>A COPY OF THE PERMISSION TO TRAVEL MUST BE ATTACHED FOR ALL INDIVIDUALS REQUESTING REGISTRATION PAYMENTS</t>
  </si>
  <si>
    <t>DEPT BOX</t>
  </si>
  <si>
    <t>TELEPHONE # OF VENDOR</t>
  </si>
  <si>
    <t>FAX # OF VENDOR</t>
  </si>
  <si>
    <t xml:space="preserve">E-MAIL </t>
  </si>
  <si>
    <t>PHONE #</t>
  </si>
  <si>
    <t>A COPY OF THE PERMISSION TO TRAVEL MUST BE ATTACHED FOR ALL INDIVIDUALS 
REQUESTING REGISTRATION PAYMENTS</t>
  </si>
  <si>
    <t>REGISTRATION DUE DATE</t>
  </si>
  <si>
    <t xml:space="preserve">If the registration is due before </t>
  </si>
  <si>
    <t xml:space="preserve">                        for the check to be processed.  This will allow for required signatures, setting up the vendor and processing the check.</t>
  </si>
  <si>
    <t>Select an expense from drop down box</t>
  </si>
  <si>
    <t>Total Meals</t>
  </si>
  <si>
    <t>USM Empl #</t>
  </si>
  <si>
    <t>Location</t>
  </si>
  <si>
    <t>Registration Fee</t>
  </si>
  <si>
    <t>EMPLOYEE NAME(S)</t>
  </si>
  <si>
    <t>(If required - send to 5157)</t>
  </si>
  <si>
    <t>REQUIRED FOR REPORTING TO IHL</t>
  </si>
  <si>
    <t>Banquet Fee (receipt required)</t>
  </si>
  <si>
    <t>Taxi/Shuttle/Limousine  - Reference  Where</t>
  </si>
  <si>
    <t>DO NOT SEND THIS PAGE TO TRAVEL - KEEP FOR YOUR RECORDS</t>
  </si>
  <si>
    <t>Observation</t>
  </si>
  <si>
    <t>Recruitment</t>
  </si>
  <si>
    <t>Training</t>
  </si>
  <si>
    <t>Other (Attach a memo to explain)</t>
  </si>
  <si>
    <t>Research and Teaching</t>
  </si>
  <si>
    <t xml:space="preserve">Rental Car - original receipt   (NOT PCARD) </t>
  </si>
  <si>
    <t>Rtl Car Fuel-org receipt+Rental receipt</t>
  </si>
  <si>
    <t xml:space="preserve">Personal Vehicle Fuel (org receipt)No mileage </t>
  </si>
  <si>
    <t>NO</t>
  </si>
  <si>
    <t>YES</t>
  </si>
  <si>
    <t>MAX AMOUNT ALLOWED</t>
  </si>
  <si>
    <t>Approved By (Signature Authority)</t>
  </si>
  <si>
    <t xml:space="preserve">PROGRAM
</t>
  </si>
  <si>
    <t xml:space="preserve">FUND
</t>
  </si>
  <si>
    <t>Special Instructions/Notes:                (If blank, check will be mailed to address provided with the registration forms provided. )</t>
  </si>
  <si>
    <t>DESCRIPTION (IDENTIFY WHAT IS TO BE PAID, FOR WHO &amp; HOW MUCH?)</t>
  </si>
  <si>
    <t>Account Code</t>
  </si>
  <si>
    <t>Reclass No.</t>
  </si>
  <si>
    <t>(Required to determine Travel Voucher Due Date)</t>
  </si>
  <si>
    <t>Travel Date</t>
  </si>
  <si>
    <r>
      <t xml:space="preserve"> I have read the above policy regarding Travel Advances and by signing below I understand any part of the advance  that I receive today  that is still outstanding </t>
    </r>
    <r>
      <rPr>
        <b/>
        <sz val="12"/>
        <color indexed="10"/>
        <rFont val="Arial"/>
        <family val="2"/>
      </rPr>
      <t>15 days</t>
    </r>
    <r>
      <rPr>
        <b/>
        <sz val="12"/>
        <color indexed="8"/>
        <rFont val="Arial"/>
        <family val="2"/>
      </rPr>
      <t xml:space="preserve"> from the end date of this trip will be payroll deducted, not to exceed one-half of my net pay, at the next available pay period.  If payroll deducted, I understand that I will be ineligible for future advances. 
Signature:______________________________________________________________________Date:_________________ 
</t>
    </r>
  </si>
  <si>
    <t>CHARTFIELD 1</t>
  </si>
  <si>
    <t>CHARTFIELD 2</t>
  </si>
  <si>
    <t>TODAYS DATE</t>
  </si>
  <si>
    <t>LIST ALL ATTENDEES BELOW ON FORM</t>
  </si>
  <si>
    <t xml:space="preserve">DEPT ID
</t>
  </si>
  <si>
    <t>Campus Phone #</t>
  </si>
  <si>
    <t xml:space="preserve">Business Meeting - Not an organized meeting, no Permission to Travel required </t>
  </si>
  <si>
    <t xml:space="preserve">Business Meeting - Organized meeting, Permission to Travel required </t>
  </si>
  <si>
    <t>Seminar - Permission to Travel required</t>
  </si>
  <si>
    <t>Workshop - Permission to Travel required</t>
  </si>
  <si>
    <t xml:space="preserve">Performance </t>
  </si>
  <si>
    <t>Presentation - Organized meeting - Attach hotel &amp; room rate info to the Permission to Travel.</t>
  </si>
  <si>
    <t xml:space="preserve">Presentation - Not an organized meeting, no Permission to Travel required </t>
  </si>
  <si>
    <t>Purpose of Travel (REQUIRED)</t>
  </si>
  <si>
    <t>Lodging*</t>
  </si>
  <si>
    <t>Did you have a working University vehicle available for use on this trip, but chose to drive your personal car?</t>
  </si>
  <si>
    <t>6) **Vice President/Provost                                                      Date</t>
  </si>
  <si>
    <t>7) **President/or Designee                                                       Date</t>
  </si>
  <si>
    <t xml:space="preserve">Campus  E-Mail </t>
  </si>
  <si>
    <r>
      <t xml:space="preserve">Note: for additional mileage, use tab </t>
    </r>
    <r>
      <rPr>
        <b/>
        <u/>
        <sz val="10"/>
        <color indexed="8"/>
        <rFont val="Times New Roman"/>
        <family val="1"/>
      </rPr>
      <t>Multi Trip Mileage</t>
    </r>
  </si>
  <si>
    <t>Airline Luggage Fee (receipt required)</t>
  </si>
  <si>
    <t>Banquet Fee(receipt required)deduct fr perdiem</t>
  </si>
  <si>
    <t>Yes or No</t>
  </si>
  <si>
    <t>Yes (or)No</t>
  </si>
  <si>
    <t>Yes</t>
  </si>
  <si>
    <t xml:space="preserve">Will the other USM Employees file a travel voucher requesting perdiem for the same trip? </t>
  </si>
  <si>
    <t>Registration Fees (NOT PCARD)</t>
  </si>
  <si>
    <t xml:space="preserve">Other Expenses (attach note) </t>
  </si>
  <si>
    <t>Private Vehicle Mileage</t>
  </si>
  <si>
    <t>Fuel, Taxi, Shuttle</t>
  </si>
  <si>
    <t xml:space="preserve">Motel room Internet Charges </t>
  </si>
  <si>
    <t>Departure</t>
  </si>
  <si>
    <t>Arrival</t>
  </si>
  <si>
    <t>Rtl Car Fuel (org Receipt and Rental Receipt)</t>
  </si>
  <si>
    <t xml:space="preserve"> Name must match Payroll Employee ID (No nicknames)</t>
  </si>
  <si>
    <t>FAQ</t>
  </si>
  <si>
    <t>START HERE</t>
  </si>
  <si>
    <t>TV pg2</t>
  </si>
  <si>
    <t>PCARD INSTRUCTIONS</t>
  </si>
  <si>
    <t>Description/Breakdown/Location of Expense</t>
  </si>
  <si>
    <t>MUST BE ATTACHED TO TRAVEL VOUCHER PAGE 1</t>
  </si>
  <si>
    <t xml:space="preserve">I do solemnly affirm that the amounts scheduled above are just and true in all respects and were expended for The University of Southern Mississippi's purposes. Any refund or credit for cancelled travel should be returned to the University or applied towards future travel. </t>
  </si>
  <si>
    <t>Requested By (Traveler) Signature</t>
  </si>
  <si>
    <t>Signature</t>
  </si>
  <si>
    <t xml:space="preserve">ACCOUNT       </t>
  </si>
  <si>
    <t xml:space="preserve">Is the Permission to Travel attached for all Fac/Staff/GA requesting fees paid?    </t>
  </si>
  <si>
    <t xml:space="preserve">Yes  </t>
  </si>
  <si>
    <t xml:space="preserve">No   </t>
  </si>
  <si>
    <t>Select</t>
  </si>
  <si>
    <t>Voucher Deadline (to avoid payroll deduction)</t>
  </si>
  <si>
    <t>Notification Dates</t>
  </si>
  <si>
    <t>Effective Pay period &amp; Amount(s)</t>
  </si>
  <si>
    <t>Travelers Signature Authority</t>
  </si>
  <si>
    <t>Payroll Deduction Schedule Date</t>
  </si>
  <si>
    <t xml:space="preserve">Travel &amp; Payroll Use Only: </t>
  </si>
  <si>
    <t>YES or NO</t>
  </si>
  <si>
    <t>Please read prior to completing this form</t>
  </si>
  <si>
    <t xml:space="preserve">Memo required if dates exceed conference/workshop official dates. </t>
  </si>
  <si>
    <t>AMT  FROM CHARTFIELD 1</t>
  </si>
  <si>
    <t>AMT FROM CHARTFIELD 2</t>
  </si>
  <si>
    <t>5) Travel Coordinator                                                                 Date</t>
  </si>
  <si>
    <t>Total this page</t>
  </si>
  <si>
    <t>Total TVpg2</t>
  </si>
  <si>
    <t>Total MTM</t>
  </si>
  <si>
    <t>Total BREF</t>
  </si>
  <si>
    <t>*By signing, I certify that the above claim is correct, that no part has been paid, that the above expenses were directly related to University business, that I have made payment and I will not be reimbursed from another source.  I also understand that the University will direct deposit this reimbursement into the bank and account number I have listed with Human Resources (exceptions noted on the Travel website).</t>
  </si>
  <si>
    <t>Registration Fee (NOT ON PCARD)</t>
  </si>
  <si>
    <t>In compliance with Section 25-3-45 Mississippi Code 1972, request is made for authorization to attend the following convention, association, or meeting.</t>
  </si>
  <si>
    <t>To - City, State (roundtrip=RT)</t>
  </si>
  <si>
    <t>Created on:</t>
  </si>
  <si>
    <t xml:space="preserve">Use "RT" to identify if travel was round trip. </t>
  </si>
  <si>
    <t>Conference - Attach blocked room rate list to the Permission to Travel(A State requirement)</t>
  </si>
  <si>
    <t>4) Ofc. Of Research Admin. (if restricted funds are used-Box 5157)</t>
  </si>
  <si>
    <t xml:space="preserve">Add your comments/notes for travel below: </t>
  </si>
  <si>
    <t>TRAVEL USE ONLY</t>
  </si>
  <si>
    <t>Open Item Number</t>
  </si>
  <si>
    <t>Voucher Number</t>
  </si>
  <si>
    <t>TYPE PCARD HOLDER NAME</t>
  </si>
  <si>
    <t>80% Maximum allowed</t>
  </si>
  <si>
    <t>Location of Travel</t>
  </si>
  <si>
    <t>Phone Number</t>
  </si>
  <si>
    <t>START DATE OF TRAVEL</t>
  </si>
  <si>
    <t xml:space="preserve">END DATE  OF TRAVEL </t>
  </si>
  <si>
    <r>
      <t xml:space="preserve">2) *Chair or </t>
    </r>
    <r>
      <rPr>
        <b/>
        <u/>
        <sz val="9"/>
        <rFont val="Arial Narrow"/>
        <family val="2"/>
      </rPr>
      <t>Next Higher</t>
    </r>
    <r>
      <rPr>
        <b/>
        <sz val="9"/>
        <rFont val="Arial Narrow"/>
        <family val="2"/>
      </rPr>
      <t xml:space="preserve"> Expenditure Authority                   Date</t>
    </r>
  </si>
  <si>
    <t>Adjunct Professor</t>
  </si>
  <si>
    <t xml:space="preserve">*Employee Signature                    </t>
  </si>
  <si>
    <t xml:space="preserve">Add'l Approval Signature (if needed)         </t>
  </si>
  <si>
    <t>Total Public Carrier</t>
  </si>
  <si>
    <t>Total Personal Vehicle</t>
  </si>
  <si>
    <t xml:space="preserve">Complete TV pg1 first, if you need more room continue on TV pg2. </t>
  </si>
  <si>
    <t>Place</t>
  </si>
  <si>
    <t xml:space="preserve">Entire voucher will be returned if not initaled. </t>
  </si>
  <si>
    <t>TITLE</t>
  </si>
  <si>
    <t>Documents are scanned. Do not staple receipts to paper.  Number each receipt and tape down to a piece of 8 x 11 paper.</t>
  </si>
  <si>
    <t>ORA Signature (Grants)</t>
  </si>
  <si>
    <t xml:space="preserve">1. PERSONAL MEALS AND LODGING                                        </t>
  </si>
  <si>
    <t>Date of Travel</t>
  </si>
  <si>
    <t>Max Payment allowed</t>
  </si>
  <si>
    <t>CHARTFIELD #1</t>
  </si>
  <si>
    <t>CHARTFIELD #2</t>
  </si>
  <si>
    <t>Brief Title of Meeting/Event
(Do not abbreviate)</t>
  </si>
  <si>
    <t>Your paperwork will be returned unpaid, if you do not include a chartfield.</t>
  </si>
  <si>
    <t>UG Student (attach W9)</t>
  </si>
  <si>
    <t>Grad Student (attach W9)</t>
  </si>
  <si>
    <t>THE FOLLOWING INFORMATION IS REQUIRED BY THE STATE OF MISSISSIPPI .</t>
  </si>
  <si>
    <t>Estimated Total</t>
  </si>
  <si>
    <t>All Expenses</t>
  </si>
  <si>
    <t>Fund (5 digits)</t>
  </si>
  <si>
    <t>Dept ID (6 digits)</t>
  </si>
  <si>
    <t>Program (5 digits)</t>
  </si>
  <si>
    <t xml:space="preserve">Date Format should be (MM/DD/YY) with slashes, to calculate the end date the travel voucher is due. </t>
  </si>
  <si>
    <t>Description</t>
  </si>
  <si>
    <t>Enter your information below</t>
  </si>
  <si>
    <t>E-Mail Address</t>
  </si>
  <si>
    <t>Department Phone #</t>
  </si>
  <si>
    <t>Dept Mail Box #</t>
  </si>
  <si>
    <t>Dept/School Name (not Division)</t>
  </si>
  <si>
    <t>Contact Name</t>
  </si>
  <si>
    <t>Contact Email</t>
  </si>
  <si>
    <t>The person in your department we should contact if we have questions</t>
  </si>
  <si>
    <t>PURPOSE OF TRAVEL</t>
  </si>
  <si>
    <t>If more Chartfields are required, attach a memo with amount to be charged and signature authority approval</t>
  </si>
  <si>
    <t>Person Completing Form:</t>
  </si>
  <si>
    <t>e-mail</t>
  </si>
  <si>
    <t>Dates of Travel</t>
  </si>
  <si>
    <t>Overnight lodging required for meals</t>
  </si>
  <si>
    <t>Attach hotel block rates (if applicable)</t>
  </si>
  <si>
    <t>Use mileage calculator to determine</t>
  </si>
  <si>
    <t>2 comparisons required with voucher</t>
  </si>
  <si>
    <t>WILL BE CHARGED TO PCARD</t>
  </si>
  <si>
    <t>MAX PAYMENT ALLOWED</t>
  </si>
  <si>
    <t>Classification</t>
  </si>
  <si>
    <r>
      <t xml:space="preserve">Advances will not be issued to USM employees.
</t>
    </r>
    <r>
      <rPr>
        <b/>
        <u/>
        <sz val="12"/>
        <color indexed="10"/>
        <rFont val="Arial"/>
        <family val="2"/>
      </rPr>
      <t>EXCEPTIONS:</t>
    </r>
    <r>
      <rPr>
        <b/>
        <sz val="12"/>
        <color indexed="10"/>
        <rFont val="Arial"/>
        <family val="2"/>
      </rPr>
      <t xml:space="preserve">
</t>
    </r>
    <r>
      <rPr>
        <b/>
        <sz val="12"/>
        <rFont val="Arial"/>
        <family val="2"/>
      </rPr>
      <t xml:space="preserve">&gt;&gt;International travel
&gt;&gt;Graduate or undergraduate student travel
&gt;&gt;Travel by team or large group </t>
    </r>
    <r>
      <rPr>
        <b/>
        <i/>
        <sz val="12"/>
        <rFont val="Arial"/>
        <family val="2"/>
      </rPr>
      <t>(One faculty or staff member traveling with undergraduate students.  A list of the students must 
     be attached to the Permission to Travel)
&gt;&gt;</t>
    </r>
    <r>
      <rPr>
        <b/>
        <sz val="12"/>
        <rFont val="Arial"/>
        <family val="2"/>
      </rPr>
      <t>When the advance is serving to fund programs or research start-up operations, and is approved by the 
     Dean, VP, Associate Dean or Senior Financial Officer.</t>
    </r>
    <r>
      <rPr>
        <b/>
        <sz val="12"/>
        <color indexed="10"/>
        <rFont val="Arial"/>
        <family val="2"/>
      </rPr>
      <t xml:space="preserve">
</t>
    </r>
    <r>
      <rPr>
        <b/>
        <i/>
        <sz val="12"/>
        <rFont val="Arial"/>
        <family val="2"/>
      </rPr>
      <t xml:space="preserve">
</t>
    </r>
    <r>
      <rPr>
        <b/>
        <sz val="12"/>
        <color indexed="10"/>
        <rFont val="Arial"/>
        <family val="2"/>
      </rPr>
      <t xml:space="preserve">If you answer yes to any of the above, complete the form, obtain required signatures and submit to travel </t>
    </r>
    <r>
      <rPr>
        <b/>
        <i/>
        <u/>
        <sz val="12"/>
        <color indexed="10"/>
        <rFont val="Arial"/>
        <family val="2"/>
      </rPr>
      <t>3 weeks prior to your departure date.</t>
    </r>
    <r>
      <rPr>
        <b/>
        <i/>
        <sz val="12"/>
        <rFont val="Arial"/>
        <family val="2"/>
      </rPr>
      <t xml:space="preserve">
</t>
    </r>
  </si>
  <si>
    <r>
      <t xml:space="preserve">The maximum amount that can be advanced is </t>
    </r>
    <r>
      <rPr>
        <b/>
        <u/>
        <sz val="16"/>
        <color rgb="FFFF0000"/>
        <rFont val="Times New Roman"/>
        <family val="1"/>
      </rPr>
      <t>80 percent</t>
    </r>
    <r>
      <rPr>
        <b/>
        <sz val="16"/>
        <color indexed="8"/>
        <rFont val="Times New Roman"/>
        <family val="1"/>
      </rPr>
      <t xml:space="preserve"> of the estimated cost of the trip less any expenses prepaid or charged to the university (registration fees, airline tickets, hotel deposit).</t>
    </r>
    <r>
      <rPr>
        <b/>
        <sz val="14"/>
        <color indexed="8"/>
        <rFont val="Times New Roman"/>
        <family val="1"/>
      </rPr>
      <t xml:space="preserve">
</t>
    </r>
    <r>
      <rPr>
        <b/>
        <sz val="20"/>
        <color indexed="10"/>
        <rFont val="Times New Roman"/>
        <family val="1"/>
      </rPr>
      <t>The Advances are to be repaid by the employee with the submission of a Travel Voucher.</t>
    </r>
  </si>
  <si>
    <t>Select drop down for lodging</t>
  </si>
  <si>
    <t>Stayed with another employee</t>
  </si>
  <si>
    <t xml:space="preserve">Stayed with Family member </t>
  </si>
  <si>
    <t>Covered by Conference</t>
  </si>
  <si>
    <t>Comp'd-not charged/not claiming</t>
  </si>
  <si>
    <t>Pay back to USM</t>
  </si>
  <si>
    <t xml:space="preserve">Chair or Next Higher Signature (Required)    </t>
  </si>
  <si>
    <t>Ofc. of Research Admin. Signature  (Box 5157)</t>
  </si>
  <si>
    <t>Reimbursement</t>
  </si>
  <si>
    <t>Original Itemized Hotel Bill attached</t>
  </si>
  <si>
    <t>None-You cannot claim meals</t>
  </si>
  <si>
    <t>First Name,      Middle Initial,     Last Name</t>
  </si>
  <si>
    <t>One destination per line.                      (RT) = Roundtrip,  (OW) = One Way</t>
  </si>
  <si>
    <t>Student SSN (required if 1st pymt)</t>
  </si>
  <si>
    <t>Taxi/Shuttle/UBER  -Where to &amp; Why</t>
  </si>
  <si>
    <t xml:space="preserve">Rental Car - original receipt (NOT ON PCARD) </t>
  </si>
  <si>
    <t>DOMESTIC TRAVEL VOUCHER (TV pg2)</t>
  </si>
  <si>
    <t xml:space="preserve">DOMESTIC TRAVEL VOUCHER MTM PAGE </t>
  </si>
  <si>
    <r>
      <rPr>
        <b/>
        <sz val="18"/>
        <color rgb="FF0070C0"/>
        <rFont val="Times New Roman"/>
        <family val="1"/>
      </rPr>
      <t xml:space="preserve">UNIVERSITY OF SOUTHERN MISSISSIPPI
     </t>
    </r>
    <r>
      <rPr>
        <b/>
        <u/>
        <sz val="18"/>
        <color rgb="FF0070C0"/>
        <rFont val="Times New Roman"/>
        <family val="1"/>
      </rPr>
      <t>TRAVEL ADVANCE AGREEMENT</t>
    </r>
    <r>
      <rPr>
        <b/>
        <sz val="18"/>
        <color rgb="FF0070C0"/>
        <rFont val="Times New Roman"/>
        <family val="1"/>
      </rPr>
      <t xml:space="preserve">
</t>
    </r>
    <r>
      <rPr>
        <b/>
        <sz val="18"/>
        <color indexed="8"/>
        <rFont val="Times New Roman"/>
        <family val="1"/>
      </rPr>
      <t xml:space="preserve">                                                                                                                                                                                                                                                                                                                                      </t>
    </r>
  </si>
  <si>
    <t>By signing, I certify that the above estimates are correct, that no part has been paid, that the estimates are directly related to University business, and that I will not seek reimbursement from any other source.  I also understand that the University will direct deposit the reimbursement into the bank and account number I have listed with Human Resources (exceptions noted on the Travel Website.)</t>
  </si>
  <si>
    <t>Attach conference hotel blocked room rate info (not reservation) to the Permission to Travel.  This is a state requirement even if you stay at a lower priced non-conference motel/hotel.</t>
  </si>
  <si>
    <r>
      <t>Returned Check Policy</t>
    </r>
    <r>
      <rPr>
        <b/>
        <sz val="12"/>
        <color indexed="8"/>
        <rFont val="Times New Roman"/>
        <family val="1"/>
      </rPr>
      <t xml:space="preserve">
If an employee submits a check that is returned to USM for insufficient funds, the employee will no longer qualify for future travel advances.
</t>
    </r>
  </si>
  <si>
    <t xml:space="preserve">Select lodging choices for claiming per diem </t>
  </si>
  <si>
    <t>CHECK REQUESTS THAT DO NOT ALLOW 3 WEEKS 
TO PROCESS WILL BE RETURNED TO THE DEPARTMENT.</t>
  </si>
  <si>
    <r>
      <rPr>
        <b/>
        <sz val="14"/>
        <color indexed="10"/>
        <rFont val="Arial"/>
        <family val="2"/>
      </rPr>
      <t xml:space="preserve">Registration fees are paid by the traveling employee.  </t>
    </r>
    <r>
      <rPr>
        <sz val="14"/>
        <color indexed="10"/>
        <rFont val="Arial"/>
        <family val="2"/>
      </rPr>
      <t xml:space="preserve">
</t>
    </r>
    <r>
      <rPr>
        <b/>
        <u/>
        <sz val="14"/>
        <color indexed="10"/>
        <rFont val="Arial"/>
        <family val="2"/>
      </rPr>
      <t>EXCEPTIONS</t>
    </r>
    <r>
      <rPr>
        <sz val="14"/>
        <color indexed="10"/>
        <rFont val="Arial"/>
        <family val="2"/>
      </rPr>
      <t xml:space="preserve">
1. </t>
    </r>
    <r>
      <rPr>
        <sz val="12"/>
        <color indexed="10"/>
        <rFont val="Arial"/>
        <family val="2"/>
      </rPr>
      <t xml:space="preserve">Is this registration for a Group (4 or more employees)?  </t>
    </r>
    <r>
      <rPr>
        <sz val="12"/>
        <rFont val="Arial"/>
        <family val="2"/>
      </rPr>
      <t>If yes, complete form.  If no, employee needs to pay</t>
    </r>
    <r>
      <rPr>
        <sz val="12"/>
        <color indexed="10"/>
        <rFont val="Arial"/>
        <family val="2"/>
      </rPr>
      <t xml:space="preserve">.
2. Is this registration over $750.00?  </t>
    </r>
    <r>
      <rPr>
        <sz val="12"/>
        <rFont val="Arial"/>
        <family val="2"/>
      </rPr>
      <t>If yes, complete form.  If no, employee needs to pay.</t>
    </r>
    <r>
      <rPr>
        <sz val="12"/>
        <color indexed="10"/>
        <rFont val="Arial"/>
        <family val="2"/>
      </rPr>
      <t xml:space="preserve">
Is the P-Card either not accepted or not available as an option, and you do not meet #1 &amp; #2 above? </t>
    </r>
    <r>
      <rPr>
        <sz val="12"/>
        <rFont val="Arial"/>
        <family val="2"/>
      </rPr>
      <t xml:space="preserve">The employee can pay via personal credit card and be reimbursed immediately by completing a travel voucher and attaching proof of payment.                                                </t>
    </r>
    <r>
      <rPr>
        <b/>
        <u/>
        <sz val="12"/>
        <rFont val="Arial"/>
        <family val="2"/>
      </rPr>
      <t>"This form may also be used to pay for Bus Transportation services. Invoice must be attached along with PTT's and list of students."</t>
    </r>
  </si>
  <si>
    <t>USM Empl I.D.</t>
  </si>
  <si>
    <t>INSTRUCTIONS FOR COMPLETING TRAVEL FORMS</t>
  </si>
  <si>
    <t>Form Name / Section</t>
  </si>
  <si>
    <t>Field / Line Description</t>
  </si>
  <si>
    <t>Guidance</t>
  </si>
  <si>
    <t>Policy Notes</t>
  </si>
  <si>
    <t>INSTRUCTIONS TAB</t>
  </si>
  <si>
    <t>Table of contents of pages in the workbook.</t>
  </si>
  <si>
    <t>Start a new workbook for each trip</t>
  </si>
  <si>
    <t xml:space="preserve">By starting a new workbook for each trip it ensures you will be using the most updated document containing the any updates in policies as well as rates for mileage. </t>
  </si>
  <si>
    <t xml:space="preserve">Frequently Asked Questions </t>
  </si>
  <si>
    <t xml:space="preserve">Summary of requirements, travel policies and procedures </t>
  </si>
  <si>
    <t>MANDATORY COMPLETION REQUIRED</t>
  </si>
  <si>
    <t xml:space="preserve">Permission to Travel </t>
  </si>
  <si>
    <t>Required prior to travel for all In-state and out-of-state trips for conferences, conventions, associations, and meetings.  Required approvals: Chair or next higher level of expenditure authority, the school's Vice President and the Travel Office.  For more information on the PTT, see the Travel website.</t>
  </si>
  <si>
    <r>
      <t xml:space="preserve">It is important that the employee and the department forward the Permission to Travel to the University Travel Coordinator at least </t>
    </r>
    <r>
      <rPr>
        <b/>
        <sz val="11"/>
        <color rgb="FFFF0000"/>
        <rFont val="Calibri"/>
        <family val="2"/>
        <scheme val="minor"/>
      </rPr>
      <t>two weeks prior to travel</t>
    </r>
    <r>
      <rPr>
        <sz val="10"/>
        <rFont val="Arial"/>
        <family val="2"/>
      </rPr>
      <t xml:space="preserve">. Upon the University Travel Coordinator’s approval, a signed copy will be returned. In order to request a travel advance, the employee must meet exception requirements. </t>
    </r>
  </si>
  <si>
    <t>Travel Advance Agreement Form</t>
  </si>
  <si>
    <t xml:space="preserve">Advances must fit exception criteria (see policy) If so, the signed Travel Advance Agreement must be completed and attached to the Permission to Travel.  Your exception must also be attached to PTT.  Advances are not to be confused with prior trip expense to be reimbursed .  Advances cannot exceed 80% of unpaid expenses. </t>
  </si>
  <si>
    <t>TV pg1</t>
  </si>
  <si>
    <t>Travel Voucher  page 1</t>
  </si>
  <si>
    <t xml:space="preserve">List expenses claimed for reimbursement. Expense must match receipts with zero balance listed. </t>
  </si>
  <si>
    <t>Travel Voucher continuation page</t>
  </si>
  <si>
    <t>Overflow voucher when you run out of room on TV pg1. Total on this page will import onto TVpg1.</t>
  </si>
  <si>
    <t xml:space="preserve">Multi Trip Mileage Form </t>
  </si>
  <si>
    <t>Additional mileage log for driving expenses. Total on this page will import onto TVpg1.</t>
  </si>
  <si>
    <t xml:space="preserve">Business Related Expense Form </t>
  </si>
  <si>
    <t xml:space="preserve">Business Meals: If paying for meals for outside of the University. Itemized full receipt showing items purchased required (no summary). Initial for alcohol required.  Tip cannot exceed 20%. </t>
  </si>
  <si>
    <t>Paper Check Request Form</t>
  </si>
  <si>
    <t>Paper payment for a registration fee &gt;750.00 or for a group of 4 or more employees when Credit Card is not accepted</t>
  </si>
  <si>
    <t>Pcard Instructions</t>
  </si>
  <si>
    <t>Pcard can be used for registration fees without processing, surcharge or tax. Can be used for State Rental Car Contract Provider payment without tax.</t>
  </si>
  <si>
    <t>Please read prior to completing this from</t>
  </si>
  <si>
    <r>
      <t xml:space="preserve">The individual being paid on this form must be an employee of the University of Southern Mississippi. </t>
    </r>
    <r>
      <rPr>
        <u/>
        <sz val="9"/>
        <color indexed="8"/>
        <rFont val="Arial Black"/>
        <family val="2"/>
      </rPr>
      <t xml:space="preserve"> An employee is someone that receives bi-weekly, monthly or single payment payroll checks from USM</t>
    </r>
    <r>
      <rPr>
        <sz val="9"/>
        <color indexed="8"/>
        <rFont val="Arial Black"/>
        <family val="2"/>
      </rPr>
      <t xml:space="preserve">.  If the individual received a check from Accounts Payable for services, then they are not an employee of USM and reimbursements should be done on a Remittance Voucher. </t>
    </r>
    <r>
      <rPr>
        <i/>
        <u/>
        <sz val="9"/>
        <color indexed="10"/>
        <rFont val="Arial Black"/>
        <family val="2"/>
      </rPr>
      <t xml:space="preserve">EXCEPTIONS: </t>
    </r>
    <r>
      <rPr>
        <sz val="9"/>
        <color indexed="10"/>
        <rFont val="Arial Black"/>
        <family val="2"/>
      </rPr>
      <t>USM Grad students</t>
    </r>
    <r>
      <rPr>
        <sz val="9"/>
        <color indexed="8"/>
        <rFont val="Arial Black"/>
        <family val="2"/>
      </rPr>
      <t xml:space="preserve"> must complete travel forms for reimbursement of any travel (required by State). </t>
    </r>
    <r>
      <rPr>
        <sz val="9"/>
        <color indexed="10"/>
        <rFont val="Arial Black"/>
        <family val="2"/>
      </rPr>
      <t>Undergrad students</t>
    </r>
    <r>
      <rPr>
        <sz val="9"/>
        <color indexed="8"/>
        <rFont val="Arial Black"/>
        <family val="2"/>
      </rPr>
      <t xml:space="preserve"> can be reimbursed by AP when expensed on your budget as Contractual Services or by Travel when expensed on your budget as Travel.</t>
    </r>
  </si>
  <si>
    <t>Mandatory Field</t>
  </si>
  <si>
    <t>Traveler’s Name</t>
  </si>
  <si>
    <t xml:space="preserve">Enter the full legal first name, middle initial and last name of the traveler (please do not use nicknames).  Middle name required sometimes for two employees with same name. </t>
  </si>
  <si>
    <t>USM Empl/Student ID #</t>
  </si>
  <si>
    <t>Enter the traveler’s USM  ID number.</t>
  </si>
  <si>
    <t xml:space="preserve">Social Security Number </t>
  </si>
  <si>
    <t>Traveler's Email</t>
  </si>
  <si>
    <t xml:space="preserve">Enter the traveler's email address (use USM email address if traveler is an employee). Do not use personal phone number. </t>
  </si>
  <si>
    <t>Department Phone Number</t>
  </si>
  <si>
    <t>Enter campus phone number (use 7-XXXX format) for you. DO NOT USE PERSONAL INFORMATION</t>
  </si>
  <si>
    <t>Department Mail Box Number</t>
  </si>
  <si>
    <t>Enter Campus Post Office mail box for department</t>
  </si>
  <si>
    <t>Name of College/Department</t>
  </si>
  <si>
    <t xml:space="preserve">Enter the name of the department issuing the reimbursement for and/or reporting the prepaid travel expenses. Do not abbreviate. </t>
  </si>
  <si>
    <t>Univ status: Faculty, Staff or GA ?</t>
  </si>
  <si>
    <t xml:space="preserve">Use the drop-down list to indicate whether the traveler is an employee of USM. </t>
  </si>
  <si>
    <t>Chartfield Fund to be charged</t>
  </si>
  <si>
    <t>5-digit #. The fund is defined as a self-balancing group of chartfield strings, established for unique budgeting, funding, accounting (including external financial reporting), and operational requirements.  Those beginning with 10% are E&amp;G, 12% or 13% are Auxiliary, 14% are Designated and 16% are Restricted Funds.  The middle letter indicates the location:  H for Hattiesburg, G for Gulf Park, L for GCRL, S for Stennis, P for MS Polymer Institute.</t>
  </si>
  <si>
    <t>Chartfield Dept ID</t>
  </si>
  <si>
    <t xml:space="preserve">6-digit #. An academic or administrative unit that has a common programmatic, operational, and fiscal (including budgetary) responsibility.  </t>
  </si>
  <si>
    <t>Chartfield Program</t>
  </si>
  <si>
    <t xml:space="preserve">5-digit #. Group of common ongoing activities for which financial activity needs to be tracked and budgeted. These activities may occur within a single department or across multiple departments. Unique activities for which financial information needs to be tracked will also be accommodated here.  </t>
  </si>
  <si>
    <t>Chartfield Project/Grant number</t>
  </si>
  <si>
    <t>7-digit #. Optional field used for activities that are temporary in duration and for which revenues and expenditures may be accumulated over more than one fiscal year.</t>
  </si>
  <si>
    <t>Max Amount Allowed</t>
  </si>
  <si>
    <t xml:space="preserve">What is the maximum amount you would like charged to this individual chartfield. </t>
  </si>
  <si>
    <t xml:space="preserve">Enter the name of the administrative contact person for the department.  </t>
  </si>
  <si>
    <t xml:space="preserve">Enter the campus email address of the administrative contact person for the department.  </t>
  </si>
  <si>
    <t>Contact Phone</t>
  </si>
  <si>
    <t xml:space="preserve">Enter the campus phone number (use 7-XXXX format) of the administrative contact person for the department.  </t>
  </si>
  <si>
    <t>Departure Date</t>
  </si>
  <si>
    <t>Enter the traveler’s expected departure date using mm/dd/yyyy format.</t>
  </si>
  <si>
    <t>Return Date</t>
  </si>
  <si>
    <t>Enter the traveler’s expected return date using mm/dd/yyyy format.</t>
  </si>
  <si>
    <t>Title of Meeting/Event</t>
  </si>
  <si>
    <t>Use this field to identify what event you are traveling to.</t>
  </si>
  <si>
    <t>Business Purpose for Travel</t>
  </si>
  <si>
    <r>
      <t>Use the drop-down list to select acceptable purpose of travel.  "</t>
    </r>
    <r>
      <rPr>
        <sz val="11"/>
        <color rgb="FFFF0000"/>
        <rFont val="Calibri"/>
        <family val="2"/>
        <scheme val="minor"/>
      </rPr>
      <t>Required for IHL Reporting</t>
    </r>
    <r>
      <rPr>
        <sz val="10"/>
        <rFont val="Arial"/>
        <family val="2"/>
      </rPr>
      <t>"</t>
    </r>
  </si>
  <si>
    <t>Business Meeting-Not an Organized Meeting - No PTT required, Business Meeting - Organized Meeting - A PTT is required, Conference - PTT required with attached blocked room rate list. Seminar - A PTT is required, Workshop - A PTT is required, Observation, Performance, Presentation -Organized Meeting - Attach hotel &amp; room rate info to PTT, Presentation - Not an organized meeting, No PTT is required, Recruitment, Research and Teaching, Training, Other (attach memo to explain).</t>
  </si>
  <si>
    <t>Traveler’s Destination</t>
  </si>
  <si>
    <t>Accompanied By</t>
  </si>
  <si>
    <t>PERMISSION TO TRAVEL FORM (PTT)</t>
  </si>
  <si>
    <r>
      <t xml:space="preserve">Literature showing the hotel and conference blocked room rate must be attached to the Permission to Travel upon submission. </t>
    </r>
    <r>
      <rPr>
        <b/>
        <sz val="11"/>
        <color theme="1"/>
        <rFont val="Calibri"/>
        <family val="2"/>
        <scheme val="minor"/>
      </rPr>
      <t>If you stay at a hotel that exceeds the conference rate or a hotel other than the conference hotel and it exceeds the conference rate a waiver will be required to be reimbursed</t>
    </r>
    <r>
      <rPr>
        <sz val="10"/>
        <rFont val="Arial"/>
        <family val="2"/>
      </rPr>
      <t>.  This is a State Requirement.   If the event does not have blocked rates set, the literature should show official date, location and events.</t>
    </r>
  </si>
  <si>
    <t>Header Info from Start Page</t>
  </si>
  <si>
    <t>Person Completing Form</t>
  </si>
  <si>
    <t xml:space="preserve">Imported from start page field. The name of the administrative contact person for the department.  </t>
  </si>
  <si>
    <t>"</t>
  </si>
  <si>
    <t xml:space="preserve">Imported from start page field. The campus phone number (use 7-XXXX format) of the administrative contact person for the department.  </t>
  </si>
  <si>
    <t>Email</t>
  </si>
  <si>
    <t xml:space="preserve">Imported from start page field. The email of the administrative contact person for the department.  </t>
  </si>
  <si>
    <t>Imported from Start Page - Return to Start Page Tab to complete</t>
  </si>
  <si>
    <t>Empl ID</t>
  </si>
  <si>
    <t>Student SSN(req for 1st pymt)</t>
  </si>
  <si>
    <t>Campus Email</t>
  </si>
  <si>
    <t>Campus Phone</t>
  </si>
  <si>
    <t>Department Box</t>
  </si>
  <si>
    <t>Purpose of Travel (IHL Required)</t>
  </si>
  <si>
    <t>Imported from Start Page - Use the drop-down list to indicate whether the traveler’s destination is In State, Out of State, or Out of Country. Return to Start Page Tab to complete</t>
  </si>
  <si>
    <t xml:space="preserve">Beginning Date of Travel </t>
  </si>
  <si>
    <t>Ending Date of Travel</t>
  </si>
  <si>
    <t>Advance Deadline Date (side margin)</t>
  </si>
  <si>
    <t xml:space="preserve">Non-changeable field that calculated 15 days from the end date to determine dealing for reconciling travel advance loan. </t>
  </si>
  <si>
    <t xml:space="preserve"> Estimated Expenses</t>
  </si>
  <si>
    <t>Estimated Expenses – Meals</t>
  </si>
  <si>
    <t xml:space="preserve">Calculate the daily rate of meal reimbursement rate(see website) for the travel location multiplied by the number of days of travel. </t>
  </si>
  <si>
    <t xml:space="preserve">OVERNIGHT STAY required for meals. Identify lodging for meals. Blank lodging will have meals deducted. Max reimb rate set by state. See website for location rates. </t>
  </si>
  <si>
    <t>Estimated Expenses – Hotel Lodging</t>
  </si>
  <si>
    <t xml:space="preserve">Calculate the hotel lodging blocked room rate or daily rate for lodging multiplied by the number of days of travel. </t>
  </si>
  <si>
    <t>Estimated Expenses - Private Vehicle Mileage</t>
  </si>
  <si>
    <t xml:space="preserve">Calculate from official duty station mileage driven using an internet mileage calculation website. Attach printout to expedite verification of mileage claimed. </t>
  </si>
  <si>
    <t>Drive-vs-fly worksheet required if you chose to drive instead of fly. If the cost is less than the lowest cost to fly, the University will pay the lesser expense. If a University Vehicle was used do not enter any mileage information in this section. Indicate by Yes or No if you have a working University vehicle available for use on this trip, but chose to drive your personal car.  If yes, reimbursement rate should be at a lower amount. Contact the Travel Office for rate.</t>
  </si>
  <si>
    <t>Estimated Expense - Airfare</t>
  </si>
  <si>
    <t>Calculate economy airfare and bag fees by comparing airfare carriers for the lowest.  Keep comparisons for reimbursement requirement.</t>
  </si>
  <si>
    <r>
      <t xml:space="preserve">The airline passenger receipt (e-ticket) and itinerary for each trip must be attached to the voucher. </t>
    </r>
    <r>
      <rPr>
        <u/>
        <sz val="11"/>
        <color theme="1"/>
        <rFont val="Calibri"/>
        <family val="2"/>
        <scheme val="minor"/>
      </rPr>
      <t>Attach required (2) two airfare cost comparisons to show that you purchased the lowest rate</t>
    </r>
    <r>
      <rPr>
        <sz val="10"/>
        <rFont val="Arial"/>
        <family val="2"/>
      </rPr>
      <t>. The lease expensive routing should be used. If the flight price is in excess of the lowest rate on the cost comparison, a Waiver must be attached to the voucher to justify using that fare. Additional costs for seating upgrades, early boarding, blankets/pillow sets are not reimbursable.</t>
    </r>
  </si>
  <si>
    <t>Estimated Expense - Fuel, Taxi, Shuttle</t>
  </si>
  <si>
    <t>Calculate fuel expense for rental or personal vehicle if not claiming mileage. Rideshare, Taxi, Shuttle estimated cost during trip.</t>
  </si>
  <si>
    <t xml:space="preserve">Itemized fuel receipt showing gallons purchased required (summary not allowed). Proof of payment in traveler's name for rideshare, taxi, shuttle expense. </t>
  </si>
  <si>
    <t>Estimated Expenses – Other (attach note)</t>
  </si>
  <si>
    <t>Memo/note required that shows an itemization of other travel related expenses to be claimed.4</t>
  </si>
  <si>
    <t xml:space="preserve">Itemization of other expenses not fitting into a category. </t>
  </si>
  <si>
    <t>Estimated Expenses - Registration Fee</t>
  </si>
  <si>
    <t>Enter registration fee you will be paying with a personal credit card.</t>
  </si>
  <si>
    <t xml:space="preserve">Attach document registration fee rate info  to the Permission to Travel.  </t>
  </si>
  <si>
    <t>Estimated Pcard Expense - Registration Fee</t>
  </si>
  <si>
    <t>Enter the amount that will be charged to the Pcard for payment</t>
  </si>
  <si>
    <t xml:space="preserve">Signed PTT is required to be uploaded along with registration receipt for pcard reconciling in Soarfin. Failure to upload PTT will result in a violation of pcard policy. </t>
  </si>
  <si>
    <t>Estimated Expenses - Rental Car</t>
  </si>
  <si>
    <t>Enter the state contact rate for rental term to be paid with a personal credit card.</t>
  </si>
  <si>
    <t>Estimated Pcard Expense - Rental Car</t>
  </si>
  <si>
    <t>Enter the state contact rate for rental term that will be paid with the pcard.</t>
  </si>
  <si>
    <t xml:space="preserve">Pcard expense must not contain tax. Tax charged will require credit or repayment by cardholder.  Tax is considered a violation of pcard policies. </t>
  </si>
  <si>
    <t>Name of Pcard Holder</t>
  </si>
  <si>
    <t>Identify the name of the persons pcard you will be using for the expense(s).</t>
  </si>
  <si>
    <t xml:space="preserve"> Travel Advance Section</t>
  </si>
  <si>
    <t>Advance Request 80% Max Amount</t>
  </si>
  <si>
    <t xml:space="preserve">This amount is calculated at 80% of the estimated expense total </t>
  </si>
  <si>
    <t>Advance Amount Needed Amount</t>
  </si>
  <si>
    <t xml:space="preserve">Enter the amount of the travel advance (80% or less) that is needed before travel </t>
  </si>
  <si>
    <t xml:space="preserve">Prepayments are not to be confused with Travel Advances. Prepayments will be deducted and advance recalculated. </t>
  </si>
  <si>
    <t>Budgeting</t>
  </si>
  <si>
    <t>Max Payment Allowed (Optional)</t>
  </si>
  <si>
    <t xml:space="preserve">This amount is set by the department.  It will appear on the travel voucher to show the maximum that will be paid on this trip from all sources. </t>
  </si>
  <si>
    <t>Amt from Chartfield 1</t>
  </si>
  <si>
    <t xml:space="preserve">Imported from start page field. The max charge allowed from this budget.  </t>
  </si>
  <si>
    <t>Approval - Signature1</t>
  </si>
  <si>
    <t>Signature of Traveler</t>
  </si>
  <si>
    <t xml:space="preserve">If the traveler is an employee, they must read the statement above this field and acknowledge by providing their signature. </t>
  </si>
  <si>
    <t>It is the Employee's responsibility to obtain the required signatures #1 thru #4</t>
  </si>
  <si>
    <t>Approval - Signature2</t>
  </si>
  <si>
    <t>No employee can approve their own travel. Next higher required.</t>
  </si>
  <si>
    <t>Approval - Signature3</t>
  </si>
  <si>
    <t>Signature of Dean</t>
  </si>
  <si>
    <t>The Dean (or authorized delegate) must read the statement above this field and acknowledge by providing their signature. Sign upon completion of all other form sections. The Dean's printed name must also be provided.</t>
  </si>
  <si>
    <t>Approval - Signature4</t>
  </si>
  <si>
    <t>Signature of ORA (if restricted funds are used )</t>
  </si>
  <si>
    <t>ORA  must sign upon completion of other required signatures. ORA will forward document to Travel Staff.</t>
  </si>
  <si>
    <t>Submit to ORA prior to submitting to Travel to avoid delays.</t>
  </si>
  <si>
    <t>Approval - Signature</t>
  </si>
  <si>
    <t>Signature of Additional Budget Approval (if Applicable)</t>
  </si>
  <si>
    <t>If using more than one budget string. The supervisor (or authorized delegate) must read the statement above this field and acknowledge by providing their signature. Sign upon completion of all other form sections. The supervisor's printed name must also be provided.</t>
  </si>
  <si>
    <t>Approval - Signature5</t>
  </si>
  <si>
    <t xml:space="preserve">Signature of Travel Coordinator </t>
  </si>
  <si>
    <t xml:space="preserve">Travel Coordination will verify form is completed properly and return signed form to traveler (Domestic Travel ) or forward to VP and President  (Foreign Travel) for required signature. </t>
  </si>
  <si>
    <t>Approval - Signature6</t>
  </si>
  <si>
    <t>Signature of Vice President/Provost</t>
  </si>
  <si>
    <t xml:space="preserve">The Vice President/Provost must acknowledge by providing their signature. Sign upon completion of all other form sections. </t>
  </si>
  <si>
    <t xml:space="preserve">Vice President/Provost signature required for Foreign Travel </t>
  </si>
  <si>
    <t>Approval - Signature7</t>
  </si>
  <si>
    <t>Signature of President or President Designee</t>
  </si>
  <si>
    <t>The President (or Designee) must sign upon completion of all other form sections. The President (or Designee) printed name must also be provided.</t>
  </si>
  <si>
    <t xml:space="preserve">President signature required for Foreign Travel </t>
  </si>
  <si>
    <t>Comments Section</t>
  </si>
  <si>
    <t xml:space="preserve">In this section identify any information about this trip that should be known to Signature Authorities or to Travel Staff. </t>
  </si>
  <si>
    <t>TRAVEL ADVANCE AGREEMENT</t>
  </si>
  <si>
    <t>Top of Form</t>
  </si>
  <si>
    <t>Read before requesting an advance</t>
  </si>
  <si>
    <t xml:space="preserve">Advances will not be issued to USM employees. Paid expenses can be reimbursed before travel reducing need for advance. 
EXCEPTIONS:
&gt;&gt;International travel
&gt;&gt;Graduate or undergraduate student travel
&gt;&gt;Travel by team or large group (One faculty or staff member traveling with undergraduate students.  A list of the students must 
     be attached to the Permission to Travel)
&gt;&gt;When the advance is serving to fund programs or research start-up operations, and is approved by the 
     Dean, VP, Associate Dean or Senior Financial Officer.
If you answer yes to any of the above, complete the form, obtain required signatures and submit to travel 3 weeks prior to your departure date.
</t>
  </si>
  <si>
    <t>Header</t>
  </si>
  <si>
    <t>Determined when form was saved</t>
  </si>
  <si>
    <t>USM Employee ID</t>
  </si>
  <si>
    <t>Imported from PTT Page - Return to PTT Tab to enter amount requested.</t>
  </si>
  <si>
    <t xml:space="preserve">Voucher Deadline </t>
  </si>
  <si>
    <t>Signature  Approval</t>
  </si>
  <si>
    <t>The traveler must read the statement in this field and acknowledge by providing their signature. Sign upon completion of all PTT</t>
  </si>
  <si>
    <t>Supervisor’s Printed Name and Signature</t>
  </si>
  <si>
    <t>The supervisor (or authorized delegate) must read the statement in this field and acknowledge by providing their signature. Sign upon verification fields are completed. The supervisor's printed name must also be provided.</t>
  </si>
  <si>
    <t xml:space="preserve">TRAVEL VOUCHER PG 1 </t>
  </si>
  <si>
    <t xml:space="preserve">You cannot be reimbursed for expenses you did not pay for. Only the employee that paid out of pocket can be reimbursed for expenses in their name. </t>
  </si>
  <si>
    <t>Top of Form Header Info</t>
  </si>
  <si>
    <t xml:space="preserve"> (Yes/No) Selection Required</t>
  </si>
  <si>
    <t>Was a Permission to Travel Submitted</t>
  </si>
  <si>
    <t xml:space="preserve">Use the drop-down to indicate if a signed PTT is on file. If Yes, a copy is required to be attached to this voucher. </t>
  </si>
  <si>
    <t xml:space="preserve">Yes - Attach a copy of PTT approved by Travel Coordinator, No - Verify a PTT is not required for your type of travel. </t>
  </si>
  <si>
    <t>1. Personal Meals and Lodging Expense</t>
  </si>
  <si>
    <t>Date(s) of Travel</t>
  </si>
  <si>
    <t xml:space="preserve">Start with the beginning date of travel. If trip is longer than eight (8) days use TVpg2 to continue to list travel dates. </t>
  </si>
  <si>
    <t xml:space="preserve">Indicate whether the traveler will have any personal travel days between departure and return dates. If yes, indicate the dates on which personal travel will occur in the space provided. Attach the same day airfare cost comparison, if not previously submitted, to substantiate that the traveler’s personal travel did not result in additional cost to the University.  </t>
  </si>
  <si>
    <t>Meal Breakdown</t>
  </si>
  <si>
    <t xml:space="preserve">Meals cannot exceed the maximum set by DFA for the location traveled to. </t>
  </si>
  <si>
    <t>University subsistence rate are based on the "Meal Tier" (see website). If the conference provides a meal/meals you must not claim that meal as perdiem. Adjust perdiem for meal claimed as part of BREF.</t>
  </si>
  <si>
    <t>Automatically calculated based on the expenses entered for Perdiem.</t>
  </si>
  <si>
    <t>DO NOT EXCEED daily meal allowance rate. See website to verify amount.</t>
  </si>
  <si>
    <t>Lodging Expense</t>
  </si>
  <si>
    <t>Lodging (excluding meals or other charges that should be transferred to a proper line item) is entered in total on the day paid. If the room is shared with another employee on travel status, reimbursement will be calculated on a pro rata share of the total cost. If accompanied by a spouse who is not an employee on travel status, the reimbursement will be at the single room rate. Request the hotel to indicate the single room rate separately. The original hotel or motel bill in the employee’s name must be attached for all lodging.</t>
  </si>
  <si>
    <t>Select Lodging choices to claim perdiem</t>
  </si>
  <si>
    <t xml:space="preserve">Use the drop-down to indicate type of lodging you are entitled to claim.  Meals cannot be claimed without lodging. </t>
  </si>
  <si>
    <t>Total Meals and Lodging Expense</t>
  </si>
  <si>
    <t>Automatically calculated based on the expenses entered for Perdiem and Lodging.</t>
  </si>
  <si>
    <t>Verify perdiem rates for location of travel.</t>
  </si>
  <si>
    <t>2. Travel by Personal Vehicle</t>
  </si>
  <si>
    <t>Automatically calculated based on the charges entered on the expense table.</t>
  </si>
  <si>
    <t xml:space="preserve">Drive-vs-fly worksheet required if you chose to drive instead of fly. If the cost is less than the lowest cost to fly, the University will pay the lesser expense. </t>
  </si>
  <si>
    <t>To Location</t>
  </si>
  <si>
    <t>Identify the city and state or address you departed from. List one-way (OW) or round trip (RT)</t>
  </si>
  <si>
    <t xml:space="preserve">If a University Vehicle was used do not enter any mileage information in this section. Indicate by Yes or No if you have a working University vehicle available for use on this trip, but chose to drive your personal car.  If yes, reimbursement rate should be at a lower amount. Contact the Travel Office for rate. </t>
  </si>
  <si>
    <t>From Location</t>
  </si>
  <si>
    <t>Identify the city and state or address you arrived at, List one-way (OW) or round trip (RT)</t>
  </si>
  <si>
    <t>Using an  internet mileage calculator, calculate mileage from point A to point B.</t>
  </si>
  <si>
    <t>Be sure to confirm your mileage prior to sending your voucher to avoid an incorrect calculation. Attach (e.g., MapQuest, Google Maps, etc.) for mileage claimed proof.</t>
  </si>
  <si>
    <t xml:space="preserve">Mileage rate set by State of Mississippi DFA for business travel </t>
  </si>
  <si>
    <t xml:space="preserve">Verify on website the correct mileage rate. </t>
  </si>
  <si>
    <t>Automatically calculated based on the reimbursement rates listed on the "Rates" tab.</t>
  </si>
  <si>
    <t>Total Miles driven by personal vehicle on this page automatically calculated.</t>
  </si>
  <si>
    <t xml:space="preserve">    (Additional miles use TVPg2, and them MTM )</t>
  </si>
  <si>
    <t>3. Travel by Public Carrier</t>
  </si>
  <si>
    <r>
      <t xml:space="preserve">The airline passenger receipt (e-ticket) and itinerary for each trip must be attached to the voucher. </t>
    </r>
    <r>
      <rPr>
        <u/>
        <sz val="11"/>
        <color theme="1"/>
        <rFont val="Calibri"/>
        <family val="2"/>
        <scheme val="minor"/>
      </rPr>
      <t>Attach required (2) two airfare cost comparisons to show that you purchased the lowest rate</t>
    </r>
    <r>
      <rPr>
        <sz val="10"/>
        <rFont val="Arial"/>
        <family val="2"/>
      </rPr>
      <t xml:space="preserve">. The lease expensive routing should be used. If the flight price is in excess of the lowest rate on the cost comparison, a Waiver must be attached to the voucher to justify using that fare.  </t>
    </r>
  </si>
  <si>
    <t>This is the date of your departure</t>
  </si>
  <si>
    <t>Ticket date must match</t>
  </si>
  <si>
    <t xml:space="preserve">Enter City, State or Airport Location you are departing from </t>
  </si>
  <si>
    <t xml:space="preserve">Enter City, State or Airport Location you are arriving to </t>
  </si>
  <si>
    <t>Drop Down Selection Required</t>
  </si>
  <si>
    <t>Airfare*, Rental Car, Bus, Train, Taxi, Other</t>
  </si>
  <si>
    <t>Total mileage on this page automatically calculated.</t>
  </si>
  <si>
    <t>*Additional costs for seating upgrades, early boarding, blankets/pillow sets are not reimbursable.</t>
  </si>
  <si>
    <t>Total Public Carrier expenses on this page automatically calculated.</t>
  </si>
  <si>
    <t>4. Other Expenses</t>
  </si>
  <si>
    <t>DO NOT INCLUDE PCARD EXPENSES ON VOUCHER</t>
  </si>
  <si>
    <t xml:space="preserve">Registration Fee (NOT ON PCARD), Rental Car Fuel (Orig Receipt &amp; Rental Receipt), Personal Vehicle Fuel (Orig Receipt)-instead of mileage, Banquet Fee (receipt required) deduct from perdiem, Airline Luggage Fee (Receipt Required), Tips ($1.00/per bag, itemized over $10.00), Taxi/Shuttle - to airport, Taxi/Shuttle - from airport, Rideshare - Where &amp; Why, Telephone (Business only), Internet Charges, Parking Expense. </t>
  </si>
  <si>
    <t>Date on receipt expense occurred</t>
  </si>
  <si>
    <t>Must match travel date range.</t>
  </si>
  <si>
    <t>Description/Breakdown</t>
  </si>
  <si>
    <t>Identify location and reason for the expense</t>
  </si>
  <si>
    <t>Expense cost must match attached receipt</t>
  </si>
  <si>
    <t>Blank Line</t>
  </si>
  <si>
    <t>Use to identify travel expense not included in drop down</t>
  </si>
  <si>
    <t>Total Other Expense</t>
  </si>
  <si>
    <t>Total Other Expenses on this page automatically calculated.</t>
  </si>
  <si>
    <t xml:space="preserve">Abstract fees and Membership fees cannot be claimed on travel voucher. Send to AP. </t>
  </si>
  <si>
    <t xml:space="preserve">How to submit receipts. </t>
  </si>
  <si>
    <t>Grand Totals of all pages</t>
  </si>
  <si>
    <t>Write your name, destination, and trip date on the paper in case it is separated and staple it to your voucher.</t>
  </si>
  <si>
    <t>Total of #1 through #4 on TVpg2</t>
  </si>
  <si>
    <t>All documentation and attached receipts should be forwarded to University Travel, 118 College Drive #5104.</t>
  </si>
  <si>
    <t>Total of #1 through #4 on TVpg1</t>
  </si>
  <si>
    <t>If an expense is not allowable or is not properly documented, it will be subtracted from the voucher.</t>
  </si>
  <si>
    <t>Total mileage claimed on Multi Trip Mileage (MTM) form</t>
  </si>
  <si>
    <t>Total of Business Related Expense Form (BREF)</t>
  </si>
  <si>
    <t>Business meal(s) cannot be claimed as perdiem.</t>
  </si>
  <si>
    <t>ALL EXPENSES</t>
  </si>
  <si>
    <t>Grand Total of Reimbursement</t>
  </si>
  <si>
    <t>Advance Loan Issued</t>
  </si>
  <si>
    <t xml:space="preserve">Travel Advance requested on PTT.  </t>
  </si>
  <si>
    <t xml:space="preserve">Verify amount matches what  was received. </t>
  </si>
  <si>
    <t>Reimbursement amount due traveler</t>
  </si>
  <si>
    <t>Max Payment Allowed</t>
  </si>
  <si>
    <t>Voucher payment cannot exceed this amount if completed</t>
  </si>
  <si>
    <t>Difference in Travel advance given and expenses claimed</t>
  </si>
  <si>
    <t>Balance Due voucher must include form of repayment to USM when submitted.</t>
  </si>
  <si>
    <t>Approval Signatures</t>
  </si>
  <si>
    <t xml:space="preserve">The traveler must read the statement in this field and acknowledge by providing their signature. Sign and attach all itemized receipts for verification. </t>
  </si>
  <si>
    <t>Chair or Next Higher Signature (Required)</t>
  </si>
  <si>
    <t>If using more than one budget string. The supervisor (or authorized delegate) must read the statement above this field and acknowledge by providing their signature. Sign upon completion of all other form sections.</t>
  </si>
  <si>
    <t>Ofc. Of Research Admin (ORA) Signature</t>
  </si>
  <si>
    <t>Chartfield 1 &amp; 2</t>
  </si>
  <si>
    <t>Amount exceeding fund limit</t>
  </si>
  <si>
    <t xml:space="preserve">This field will appear imports the amount indicated on start page for max amount allowed. </t>
  </si>
  <si>
    <t>TRAVEL VOUCHER PG2</t>
  </si>
  <si>
    <t>Overflow for TVpg1</t>
  </si>
  <si>
    <t>Additional space for claiming expenses. Must be printed and attached to TVpg1.</t>
  </si>
  <si>
    <t xml:space="preserve">Expenses for TVpg2 will import to TVpg1 totals.  </t>
  </si>
  <si>
    <t>MULTI TRIP MILEAGE (MTM)</t>
  </si>
  <si>
    <t>Overflow for mileage by personal vehicle</t>
  </si>
  <si>
    <t>Additional space for calculating mileage. Must be printed and attached to TVpg1.</t>
  </si>
  <si>
    <t>BUSINESS RELATED EXPENSE FORM (BREF)</t>
  </si>
  <si>
    <t>This form must be completed when University Business Entertainment expenses are to be claimed</t>
  </si>
  <si>
    <t>Campus Phone Number</t>
  </si>
  <si>
    <t>Statement</t>
  </si>
  <si>
    <t xml:space="preserve">Confirm all original itemized receipts to this form </t>
  </si>
  <si>
    <t>Selection Required</t>
  </si>
  <si>
    <t>Initials required</t>
  </si>
  <si>
    <t>ENTIRE VOUCHER WILL BE RETURNED IF NOT INITIALED</t>
  </si>
  <si>
    <t>Date gathering took place.</t>
  </si>
  <si>
    <t>Total paid for each business meal.</t>
  </si>
  <si>
    <t xml:space="preserve">Tip cannot exceed 20%.   </t>
  </si>
  <si>
    <t>Purpose of expense</t>
  </si>
  <si>
    <t xml:space="preserve">Provide detailed statement explaining the purpose for the expense as well as the benefit to the University. </t>
  </si>
  <si>
    <t>General phrases such as "Entertainment Expenses" and "Business Lunch" are not adequate explanations. Explain why this expense was necessary and how the University will benefit from the outcome of entertaining the individuals who attended.</t>
  </si>
  <si>
    <t>List of Attendees</t>
  </si>
  <si>
    <t xml:space="preserve">List all persons in attendance including their relationship to the program to be benefited as well as any other relevant details. </t>
  </si>
  <si>
    <t xml:space="preserve">Identify any additional employees next to their names.  Employee meal cannot be claimed as perdiem. </t>
  </si>
  <si>
    <t>Please read:</t>
  </si>
  <si>
    <r>
      <t xml:space="preserve">Whenever feasible, </t>
    </r>
    <r>
      <rPr>
        <i/>
        <sz val="11"/>
        <color rgb="FFFF0000"/>
        <rFont val="Calibri"/>
        <family val="2"/>
      </rPr>
      <t>USM employees traveling together should pay for their own meals</t>
    </r>
    <r>
      <rPr>
        <i/>
        <sz val="11"/>
        <color indexed="8"/>
        <rFont val="Calibri"/>
        <family val="2"/>
      </rPr>
      <t xml:space="preserve">.  This will cut down on the possibility of duplicate charges to the budget used for reimbursement.  Signature authorities should </t>
    </r>
    <r>
      <rPr>
        <i/>
        <u/>
        <sz val="11"/>
        <color indexed="8"/>
        <rFont val="Calibri"/>
        <family val="2"/>
      </rPr>
      <t>verify that full per-diem is not being paid to the employee referenced above on their Travel Voucher</t>
    </r>
    <r>
      <rPr>
        <i/>
        <sz val="11"/>
        <color indexed="8"/>
        <rFont val="Calibri"/>
        <family val="2"/>
      </rPr>
      <t>.</t>
    </r>
  </si>
  <si>
    <t xml:space="preserve">Use the drop-down to indicate if  Yes or No to question. </t>
  </si>
  <si>
    <t>Yes - Advise employee the meal cannot be claimed as perdiem</t>
  </si>
  <si>
    <t>Enter your Total</t>
  </si>
  <si>
    <t xml:space="preserve">This worksheet does not calculate and requires you to enter the amount you are claiming .  </t>
  </si>
  <si>
    <t>Failure to enter the amount will result in it not being added to TVpg1.</t>
  </si>
  <si>
    <t>REG CK FORM</t>
  </si>
  <si>
    <t xml:space="preserve">PAPER CHECK REQUEST FORM </t>
  </si>
  <si>
    <t>Copy of PTT is required and must be attached.</t>
  </si>
  <si>
    <t>Exceptions</t>
  </si>
  <si>
    <t>1. Is this registration for a Group (4 or more employees)?  If yes, complete form.  If no, employee needs to pay</t>
  </si>
  <si>
    <r>
      <t xml:space="preserve">Ideally registration fees are paid by the traveling employee. </t>
    </r>
    <r>
      <rPr>
        <b/>
        <sz val="11"/>
        <color rgb="FFFF0000"/>
        <rFont val="Calibri"/>
        <family val="2"/>
        <scheme val="minor"/>
      </rPr>
      <t>See Exceptions</t>
    </r>
  </si>
  <si>
    <t>2. Is this registration over $750.00?  If yes, complete form.  If no, employee needs to pay.</t>
  </si>
  <si>
    <t>3. Is the P-Card either not accepted or not available as an option, and you do not meet #1 &amp; #2 above? The employee can pay via personal credit card and be reimbursed immediately by completing a travel voucher and attaching proof of payment</t>
  </si>
  <si>
    <t>Transportation Expenses</t>
  </si>
  <si>
    <t>"This form may also be used to pay for Bus Transportation services. Invoice must be attached along with PTT's and list of students."</t>
  </si>
  <si>
    <t xml:space="preserve">Deadlines apply. Submit 28 days prior to due date. </t>
  </si>
  <si>
    <t>Registration Fees</t>
  </si>
  <si>
    <t xml:space="preserve">A Signed PTT is required to use Pcard and should be upload to transaction to avoid violation. </t>
  </si>
  <si>
    <t>Itemized receipt required for cardholder to upload</t>
  </si>
  <si>
    <t xml:space="preserve">State Contract Vehicle Rental </t>
  </si>
  <si>
    <t>Vehicle rental must be tax exempt to avoid violation</t>
  </si>
  <si>
    <t>Account Codes to use</t>
  </si>
  <si>
    <t>See breakdown of account codes for pcard use</t>
  </si>
  <si>
    <t>GROUP TRAVEL LIST - submit with the Travel Authorization</t>
  </si>
  <si>
    <t>Group Travel List</t>
  </si>
  <si>
    <t>Additional Traveler's Names</t>
  </si>
  <si>
    <t xml:space="preserve">Enter the full legal first name and last name of each traveler (please do not use nicknames).  </t>
  </si>
  <si>
    <t>Indicate if student or non-employee</t>
  </si>
  <si>
    <t>Use the drop-down box to indicate if the traveler is a student or non-employee.</t>
  </si>
  <si>
    <t>Employee ID or Student ID #</t>
  </si>
  <si>
    <t xml:space="preserve">Enter each traveler’s USM ID number. Non-Employees are not allowed. </t>
  </si>
  <si>
    <t>Group Meals</t>
  </si>
  <si>
    <t>If paying for a group or for people outside of the University, complete Business-Related Expense Form. Enter dollar amount under total. The total will transfer to page 1 of the Travel Voucher.  Do NOT enter the meal in the Personal Meals and Lodging section.  BREF require an itemized receipt. No alcohol or tips in excess of 20% (other than allowable rounding or restaurant-imposed amounts on groups) can be claimed for reimbursement.</t>
  </si>
  <si>
    <t>SELECT DROPDOWN CHOICES</t>
  </si>
  <si>
    <t>DOMESTIC TRAVEL WORKBOOK</t>
  </si>
  <si>
    <r>
      <t xml:space="preserve">The individual being paid on this form must be an employee of the University of Southern Mississippi. </t>
    </r>
    <r>
      <rPr>
        <u/>
        <sz val="11"/>
        <color indexed="8"/>
        <rFont val="Arial"/>
        <family val="2"/>
      </rPr>
      <t xml:space="preserve"> An employee is someone that receives bi-weekly, monthly or single payment payroll checks from USM</t>
    </r>
    <r>
      <rPr>
        <sz val="11"/>
        <color indexed="8"/>
        <rFont val="Arial"/>
        <family val="2"/>
      </rPr>
      <t xml:space="preserve">.  If the individual received a check from Accounts Payable for services, then they are not an employee of USM and reimbursements should be done on a Remittance Voucher.
</t>
    </r>
    <r>
      <rPr>
        <i/>
        <u/>
        <sz val="11"/>
        <color indexed="10"/>
        <rFont val="Arial"/>
        <family val="2"/>
      </rPr>
      <t xml:space="preserve">EXCEPTIONS: </t>
    </r>
    <r>
      <rPr>
        <sz val="11"/>
        <color indexed="8"/>
        <rFont val="Arial"/>
        <family val="2"/>
      </rPr>
      <t xml:space="preserve">
</t>
    </r>
    <r>
      <rPr>
        <sz val="11"/>
        <color indexed="10"/>
        <rFont val="Arial"/>
        <family val="2"/>
      </rPr>
      <t>USM Grad students</t>
    </r>
    <r>
      <rPr>
        <sz val="11"/>
        <color indexed="8"/>
        <rFont val="Arial"/>
        <family val="2"/>
      </rPr>
      <t xml:space="preserve"> must complete travel forms for reimbursement of any travel (required by State).
</t>
    </r>
    <r>
      <rPr>
        <sz val="11"/>
        <color indexed="10"/>
        <rFont val="Arial"/>
        <family val="2"/>
      </rPr>
      <t>Undergrad students</t>
    </r>
    <r>
      <rPr>
        <sz val="11"/>
        <color indexed="8"/>
        <rFont val="Arial"/>
        <family val="2"/>
      </rPr>
      <t xml:space="preserve"> can be reimbursed by AP when expensed on your budget as Contractual Services or by Travel when expensed on your budget as Travel.</t>
    </r>
  </si>
  <si>
    <r>
      <t>*SSN IS REQUIRED FOR FACULTY/STAFF FOR SOARFIN ENTRY-</t>
    </r>
    <r>
      <rPr>
        <b/>
        <sz val="12"/>
        <rFont val="Calibri"/>
        <family val="2"/>
        <scheme val="minor"/>
      </rPr>
      <t>1ST PAYMENT ONLY</t>
    </r>
  </si>
  <si>
    <t>USM Empl ID/Student I.D. Number</t>
  </si>
  <si>
    <t>Social Security Number (FIRST PYMT ONLY)*</t>
  </si>
  <si>
    <t>Payment will not exceed this amount for this budget</t>
  </si>
  <si>
    <t>Click on cell to use drop down box to select your University Standing</t>
  </si>
  <si>
    <t>Do not abbreviate.</t>
  </si>
  <si>
    <t>Contact Dept Phone Number</t>
  </si>
  <si>
    <t>SELECT PURPOSE OF TRAVEL</t>
  </si>
  <si>
    <t xml:space="preserve">Location of travel:
(City and State)
</t>
  </si>
  <si>
    <t>University Title</t>
  </si>
  <si>
    <t>CITY AND STATE OF TRAVEL
REQUIRED FOR REPORTING TO IHL</t>
  </si>
  <si>
    <t>Additional employee/student you will pay all expenses for. More than 2 individuals you should use the Group Travel Workbook instead.</t>
  </si>
  <si>
    <t>ADVANCE ALLOWANCE</t>
  </si>
  <si>
    <t>"Original" receipts required with voucher</t>
  </si>
  <si>
    <t>Date Adv. Processed</t>
  </si>
  <si>
    <t>Returned Funds Deposited Date</t>
  </si>
  <si>
    <t>LIST ALL ESTIMATED EXPENSES PAID BY TRAVELER</t>
  </si>
  <si>
    <t>ADVANCE DEADLINE-15 Days :</t>
  </si>
  <si>
    <t>(Signed Adv Agreement required)</t>
  </si>
  <si>
    <t>Travel Advances only allowed for Foreign Travel, Groups w/Student, UGStudents, GradStudents &amp; StartUp Funds.</t>
  </si>
  <si>
    <t xml:space="preserve">Yes (Dean's Signature required)   </t>
  </si>
  <si>
    <t>AMOUNT REQUESTED (rounded)</t>
  </si>
  <si>
    <t>Select drop down if using Start Up Funds</t>
  </si>
  <si>
    <r>
      <rPr>
        <b/>
        <sz val="24"/>
        <color rgb="FF0070C0"/>
        <rFont val="Times New Roman"/>
        <family val="1"/>
      </rPr>
      <t>DOMESTIC TRAVEL</t>
    </r>
    <r>
      <rPr>
        <b/>
        <sz val="24"/>
        <color theme="1"/>
        <rFont val="Times New Roman"/>
        <family val="1"/>
      </rPr>
      <t xml:space="preserve"> </t>
    </r>
  </si>
  <si>
    <t>PERMISSION TO TRAVEL(PTT) FORM</t>
  </si>
  <si>
    <t xml:space="preserve">Date Prepared: </t>
  </si>
  <si>
    <t>*Additional Approval (If Applicable)                                     Date</t>
  </si>
  <si>
    <t>1)  Employee Signature                                                                 Date</t>
  </si>
  <si>
    <r>
      <t xml:space="preserve">3) </t>
    </r>
    <r>
      <rPr>
        <b/>
        <u/>
        <sz val="9"/>
        <rFont val="Arial Narrow"/>
        <family val="2"/>
      </rPr>
      <t>**Dean's Signature</t>
    </r>
    <r>
      <rPr>
        <b/>
        <sz val="9"/>
        <rFont val="Arial Narrow"/>
        <family val="2"/>
      </rPr>
      <t xml:space="preserve">                                                                     Date</t>
    </r>
  </si>
  <si>
    <t>Comment</t>
  </si>
  <si>
    <t>Travel Office Only</t>
  </si>
  <si>
    <t>Traveler is responsible for obtaining signatures 1 through 4 unless VP/Provost or President is your next highter signature authority.</t>
  </si>
  <si>
    <r>
      <t xml:space="preserve">  *Required for Domestic Travel;   **Next Higher Signature,                                                                           </t>
    </r>
    <r>
      <rPr>
        <b/>
        <sz val="10"/>
        <color rgb="FFFF0000"/>
        <rFont val="Arial Narrow"/>
        <family val="2"/>
      </rPr>
      <t xml:space="preserve"> No Employee can approve their own travel.</t>
    </r>
  </si>
  <si>
    <t>Accompanied by (paid by traveler)</t>
  </si>
  <si>
    <t>SS# (1st pymt)</t>
  </si>
  <si>
    <t xml:space="preserve">Daily meal perdiem cannot exceed set rate for location traveled. </t>
  </si>
  <si>
    <t xml:space="preserve">Conference meals cannot be claimed as per diem. </t>
  </si>
  <si>
    <t xml:space="preserve">Owed to USM </t>
  </si>
  <si>
    <t>Deduct Advance</t>
  </si>
  <si>
    <t xml:space="preserve">Select lodging dropdown </t>
  </si>
  <si>
    <t>Lodging</t>
  </si>
  <si>
    <t>Original Itemized Hotel Bill is attached</t>
  </si>
  <si>
    <t>Covered by Conference Host</t>
  </si>
  <si>
    <t>None -You cannot claim meals w/o lodging</t>
  </si>
  <si>
    <t>&lt;&lt;------</t>
  </si>
  <si>
    <t>Breakfast (20%)</t>
  </si>
  <si>
    <t>Lunch (30%)</t>
  </si>
  <si>
    <t>Dinner (50%)</t>
  </si>
  <si>
    <r>
      <t xml:space="preserve">4. OTHER EXPENSES  </t>
    </r>
    <r>
      <rPr>
        <sz val="11"/>
        <color theme="3"/>
        <rFont val="Arial Narrow"/>
        <family val="2"/>
      </rPr>
      <t xml:space="preserve"> </t>
    </r>
    <r>
      <rPr>
        <sz val="11"/>
        <color rgb="FF0070C0"/>
        <rFont val="Arial Narrow"/>
        <family val="2"/>
      </rPr>
      <t>(Pcard expense cannot be included on voucher)</t>
    </r>
    <r>
      <rPr>
        <i/>
        <sz val="11"/>
        <color rgb="FF0070C0"/>
        <rFont val="Arial Narrow"/>
        <family val="2"/>
      </rPr>
      <t xml:space="preserve">         </t>
    </r>
    <r>
      <rPr>
        <i/>
        <sz val="11"/>
        <color indexed="8"/>
        <rFont val="Arial Narrow"/>
        <family val="2"/>
      </rPr>
      <t xml:space="preserve">                   </t>
    </r>
  </si>
  <si>
    <r>
      <t xml:space="preserve">3. TRAVEL BY PUBLIC CARRIER  </t>
    </r>
    <r>
      <rPr>
        <sz val="11"/>
        <color rgb="FF0070C0"/>
        <rFont val="Arial Narrow"/>
        <family val="2"/>
      </rPr>
      <t xml:space="preserve"> </t>
    </r>
    <r>
      <rPr>
        <i/>
        <sz val="11"/>
        <color rgb="FF0070C0"/>
        <rFont val="Arial Narrow"/>
        <family val="2"/>
      </rPr>
      <t>(You must attach 2 airfare cost comparisons, when you purchase your ticket to verify you purchased the lowest-priced ticket available. This is a state policy)</t>
    </r>
  </si>
  <si>
    <r>
      <t xml:space="preserve">2. TRAVEL BY PERSONAL VEHICLE   </t>
    </r>
    <r>
      <rPr>
        <i/>
        <sz val="11"/>
        <color rgb="FF0070C0"/>
        <rFont val="Arial Narrow"/>
        <family val="2"/>
      </rPr>
      <t>(Attach internet mileage calculator print out for mileage verification)</t>
    </r>
  </si>
  <si>
    <t>Verify Rates: DFA</t>
  </si>
  <si>
    <r>
      <t xml:space="preserve"> </t>
    </r>
    <r>
      <rPr>
        <b/>
        <sz val="20"/>
        <color rgb="FF0070C0"/>
        <rFont val="Arial Black"/>
        <family val="2"/>
      </rPr>
      <t>DOMESTIC TRAVEL VOUCHER</t>
    </r>
  </si>
  <si>
    <t>YES (attach approved copy)</t>
  </si>
  <si>
    <t>Was a Permission to Travel required and submitted?</t>
  </si>
  <si>
    <t>NO (See Purpose of travel)</t>
  </si>
  <si>
    <t xml:space="preserve">5. PERSONAL MEALS AND LODGING                                        </t>
  </si>
  <si>
    <r>
      <t xml:space="preserve">6. TRAVEL BY PERSONAL VEHICLE   </t>
    </r>
    <r>
      <rPr>
        <i/>
        <sz val="11"/>
        <color rgb="FF0070C0"/>
        <rFont val="Arial Narrow"/>
        <family val="2"/>
      </rPr>
      <t>(Attach internet mileage calculator print out for mileage verification)</t>
    </r>
  </si>
  <si>
    <r>
      <t xml:space="preserve">7. TRAVEL BY PUBLIC CARRIER  </t>
    </r>
    <r>
      <rPr>
        <sz val="11"/>
        <color rgb="FF0070C0"/>
        <rFont val="Arial Narrow"/>
        <family val="2"/>
      </rPr>
      <t xml:space="preserve"> </t>
    </r>
    <r>
      <rPr>
        <i/>
        <sz val="11"/>
        <color rgb="FF0070C0"/>
        <rFont val="Arial Narrow"/>
        <family val="2"/>
      </rPr>
      <t>(You must attach 2 airfare cost comparisons, when you purchase your ticket to verify you purchased the lowest-priced ticket available. This is a state policy)</t>
    </r>
  </si>
  <si>
    <r>
      <t xml:space="preserve">8. OTHER EXPENSES  </t>
    </r>
    <r>
      <rPr>
        <sz val="11"/>
        <color theme="3"/>
        <rFont val="Arial Narrow"/>
        <family val="2"/>
      </rPr>
      <t xml:space="preserve"> </t>
    </r>
    <r>
      <rPr>
        <sz val="11"/>
        <color rgb="FF0070C0"/>
        <rFont val="Arial Narrow"/>
        <family val="2"/>
      </rPr>
      <t>(Pcard expense cannot be included on voucher)</t>
    </r>
    <r>
      <rPr>
        <i/>
        <sz val="11"/>
        <color rgb="FF0070C0"/>
        <rFont val="Arial Narrow"/>
        <family val="2"/>
      </rPr>
      <t xml:space="preserve">         </t>
    </r>
    <r>
      <rPr>
        <i/>
        <sz val="11"/>
        <color indexed="8"/>
        <rFont val="Arial Narrow"/>
        <family val="2"/>
      </rPr>
      <t xml:space="preserve">                   </t>
    </r>
  </si>
  <si>
    <r>
      <t>TOTAL EXPENSES FOR TV PG2 WILL IMPORT TO TVPG1 (</t>
    </r>
    <r>
      <rPr>
        <b/>
        <u/>
        <sz val="12"/>
        <color rgb="FFFF0000"/>
        <rFont val="Times New Roman"/>
        <family val="1"/>
      </rPr>
      <t>PRINT BOTH PAGES</t>
    </r>
    <r>
      <rPr>
        <b/>
        <u/>
        <sz val="12"/>
        <color indexed="8"/>
        <rFont val="Times New Roman"/>
        <family val="1"/>
      </rPr>
      <t>)</t>
    </r>
  </si>
  <si>
    <t>OVERFLOW PAGE FOR TRAVEL BY PERSONAL VEHICLE</t>
  </si>
  <si>
    <r>
      <t>TOTAL EXPENSES FOR TV PG2, MTM PG WILL IMPORT TO TVPG1 (</t>
    </r>
    <r>
      <rPr>
        <b/>
        <u/>
        <sz val="12"/>
        <color rgb="FFFF0000"/>
        <rFont val="Arial Narrow"/>
        <family val="2"/>
      </rPr>
      <t>PRINT ALL PAGES</t>
    </r>
    <r>
      <rPr>
        <b/>
        <u/>
        <sz val="12"/>
        <color indexed="8"/>
        <rFont val="Arial Narrow"/>
        <family val="2"/>
      </rPr>
      <t>)</t>
    </r>
  </si>
  <si>
    <t>(Initials of person requesting reimbursement-REQUIRED)</t>
  </si>
  <si>
    <t>This form must be completed when business entertainment expense has been incurred for the University.</t>
  </si>
  <si>
    <t xml:space="preserve">Explain why this expense was necessary and how the University will benefit from the outcome of entertaining the individuals who attended. </t>
  </si>
  <si>
    <r>
      <t xml:space="preserve">3.  A list of all persons in attendance, </t>
    </r>
    <r>
      <rPr>
        <b/>
        <i/>
        <u/>
        <sz val="12"/>
        <color indexed="10"/>
        <rFont val="Arial Narrow"/>
        <family val="2"/>
      </rPr>
      <t xml:space="preserve">including their relationship to the program to be benefited </t>
    </r>
    <r>
      <rPr>
        <b/>
        <i/>
        <sz val="12"/>
        <color indexed="10"/>
        <rFont val="Arial Narrow"/>
        <family val="2"/>
      </rPr>
      <t>as well as any other relevant details. (Identify any additional employee's next to their name).</t>
    </r>
  </si>
  <si>
    <t>Total Claimed</t>
  </si>
  <si>
    <t>PRINT AND ATTACHED TO THE TRAVEL VOUCHER</t>
  </si>
  <si>
    <r>
      <t xml:space="preserve">Whenever feasible, USM employees traveling together should pay for their own meals.  This will cut down on the possibility of duplicate charges to the budget used for reimbursement.  Signature authorities should </t>
    </r>
    <r>
      <rPr>
        <b/>
        <u/>
        <sz val="12"/>
        <color theme="1"/>
        <rFont val="Arial Narrow"/>
        <family val="2"/>
      </rPr>
      <t>verify that full per-diem is not being paid to the employee referenced above on their Travel Voucher</t>
    </r>
    <r>
      <rPr>
        <b/>
        <sz val="12"/>
        <color theme="1"/>
        <rFont val="Arial Narrow"/>
        <family val="2"/>
      </rPr>
      <t>.</t>
    </r>
  </si>
  <si>
    <r>
      <t xml:space="preserve">Attach all </t>
    </r>
    <r>
      <rPr>
        <u/>
        <sz val="16"/>
        <color indexed="8"/>
        <rFont val="Arial Narrow"/>
        <family val="2"/>
      </rPr>
      <t xml:space="preserve">original itemized receipts </t>
    </r>
    <r>
      <rPr>
        <sz val="16"/>
        <color indexed="8"/>
        <rFont val="Arial Narrow"/>
        <family val="2"/>
      </rPr>
      <t xml:space="preserve">to this form and attach to Travel Voucher </t>
    </r>
  </si>
  <si>
    <t xml:space="preserve">The attached itemized receipts had no alcoholic beverages purchased on them.  Alcohol will not be reimbursed.     </t>
  </si>
  <si>
    <r>
      <rPr>
        <b/>
        <u/>
        <sz val="18"/>
        <color rgb="FF0070C0"/>
        <rFont val="Arial Narrow"/>
        <family val="2"/>
      </rPr>
      <t>USM TRAVEL</t>
    </r>
    <r>
      <rPr>
        <b/>
        <sz val="18"/>
        <color indexed="8"/>
        <rFont val="Arial Narrow"/>
        <family val="2"/>
      </rPr>
      <t xml:space="preserve">
</t>
    </r>
    <r>
      <rPr>
        <b/>
        <sz val="18"/>
        <color rgb="FF0070C0"/>
        <rFont val="Arial Narrow"/>
        <family val="2"/>
      </rPr>
      <t>BUSINESS RELATED                                                                                                                                         EXPENSE FORM</t>
    </r>
    <r>
      <rPr>
        <b/>
        <sz val="18"/>
        <color indexed="8"/>
        <rFont val="Arial Narrow"/>
        <family val="2"/>
      </rPr>
      <t xml:space="preserve">
                                                                                                                                                                                                                                                                                                                                      </t>
    </r>
  </si>
  <si>
    <t>B/L/D</t>
  </si>
  <si>
    <t>City,ST</t>
  </si>
  <si>
    <t>Name of Restaurant</t>
  </si>
  <si>
    <t>Time</t>
  </si>
  <si>
    <t>1. Please list: Date, Time of Meal, Breakfast (B) Lunch(L) Dinner(D),  Establishment, Location and Bill total.   (Itemize - do not combine) Tip max is 20%</t>
  </si>
  <si>
    <t xml:space="preserve">Bill Total </t>
  </si>
  <si>
    <t>Summary bills not accepted</t>
  </si>
  <si>
    <t>RELATIONSHIP TO PROGRAM OR USM TITLE</t>
  </si>
  <si>
    <r>
      <t xml:space="preserve">2.  Describe </t>
    </r>
    <r>
      <rPr>
        <b/>
        <u/>
        <sz val="12"/>
        <color indexed="8"/>
        <rFont val="Arial Narrow"/>
        <family val="2"/>
      </rPr>
      <t>purpose for the expense</t>
    </r>
    <r>
      <rPr>
        <b/>
        <sz val="12"/>
        <color indexed="8"/>
        <rFont val="Arial Narrow"/>
        <family val="2"/>
      </rPr>
      <t xml:space="preserve"> as well as the</t>
    </r>
    <r>
      <rPr>
        <b/>
        <u/>
        <sz val="12"/>
        <color indexed="8"/>
        <rFont val="Arial Narrow"/>
        <family val="2"/>
      </rPr>
      <t xml:space="preserve"> benefit to the University</t>
    </r>
    <r>
      <rPr>
        <b/>
        <sz val="12"/>
        <color indexed="8"/>
        <rFont val="Arial Narrow"/>
        <family val="2"/>
      </rPr>
      <t xml:space="preserve"> </t>
    </r>
    <r>
      <rPr>
        <b/>
        <i/>
        <sz val="12"/>
        <color indexed="10"/>
        <rFont val="Arial Narrow"/>
        <family val="2"/>
      </rPr>
      <t>(General phrases such as Entertainment Expenses" and  "Business Lunch" are not adequate explanations and will be returned, thereby delaying reimbursement)</t>
    </r>
  </si>
  <si>
    <r>
      <t xml:space="preserve">we cannot guarantee that the check will arrive in time.  </t>
    </r>
    <r>
      <rPr>
        <b/>
        <u/>
        <sz val="12"/>
        <rFont val="Arial Narrow"/>
        <family val="2"/>
      </rPr>
      <t>You need to allow 3 weeks</t>
    </r>
  </si>
  <si>
    <r>
      <t xml:space="preserve">If a W-9 is not attached the </t>
    </r>
    <r>
      <rPr>
        <b/>
        <i/>
        <u/>
        <sz val="14"/>
        <rFont val="Arial Narrow"/>
        <family val="2"/>
      </rPr>
      <t>Telephone Number</t>
    </r>
    <r>
      <rPr>
        <b/>
        <u/>
        <sz val="14"/>
        <rFont val="Arial Narrow"/>
        <family val="2"/>
      </rPr>
      <t xml:space="preserve"> and </t>
    </r>
    <r>
      <rPr>
        <b/>
        <i/>
        <u/>
        <sz val="14"/>
        <rFont val="Arial Narrow"/>
        <family val="2"/>
      </rPr>
      <t xml:space="preserve">Fax Number </t>
    </r>
    <r>
      <rPr>
        <b/>
        <u/>
        <sz val="14"/>
        <rFont val="Arial Narrow"/>
        <family val="2"/>
      </rPr>
      <t>are required.  Payment cannot be made until a W-9 has been received.</t>
    </r>
  </si>
  <si>
    <t xml:space="preserve">PROJECT or GRANT
</t>
  </si>
  <si>
    <t>Enter the budget string to be charged and amount allocation for this expense</t>
  </si>
  <si>
    <t>Should this check be held for pick up</t>
  </si>
  <si>
    <t>Contact person will be notified for pick up</t>
  </si>
  <si>
    <r>
      <t>A COPY OF THE PERMISSION TO TRAVEL MUST BE ATTACHED</t>
    </r>
    <r>
      <rPr>
        <u/>
        <sz val="14"/>
        <color theme="1"/>
        <rFont val="Arial"/>
        <family val="2"/>
      </rPr>
      <t xml:space="preserve"> FOR ALL INDIVIDUALS </t>
    </r>
    <r>
      <rPr>
        <sz val="14"/>
        <color theme="1"/>
        <rFont val="Arial"/>
        <family val="2"/>
      </rPr>
      <t xml:space="preserve">
REQUESTING REGISTRATION PAYMENTS</t>
    </r>
  </si>
  <si>
    <t>TRAVEL CHECK REQUEST</t>
  </si>
  <si>
    <t>FPTT</t>
  </si>
  <si>
    <t xml:space="preserve">Foreign Permission to Travel </t>
  </si>
  <si>
    <r>
      <t xml:space="preserve">Required prior to travel for </t>
    </r>
    <r>
      <rPr>
        <b/>
        <sz val="10"/>
        <color theme="3"/>
        <rFont val="Arial"/>
        <family val="2"/>
      </rPr>
      <t>Foreign travel locations including Hawaii, Canada, Mexico, Guam, Virgin Islands and Puerto Rico</t>
    </r>
    <r>
      <rPr>
        <sz val="10"/>
        <color theme="3"/>
        <rFont val="Arial"/>
        <family val="2"/>
      </rPr>
      <t xml:space="preserve"> per MS Dept of Finance and Travel regulations.   Required University approvals: Chair or next higher level of expenditure authority, Dean, Vice President/Provost, President  and the Travel Office.  For more information on the PTT, see the Travel website.</t>
    </r>
  </si>
  <si>
    <t>FTR ADV AGMT</t>
  </si>
  <si>
    <t>Foreign Travel Advance Agreement Form</t>
  </si>
  <si>
    <r>
      <rPr>
        <b/>
        <u/>
        <sz val="11"/>
        <color theme="3"/>
        <rFont val="Calibri"/>
        <family val="2"/>
        <scheme val="minor"/>
      </rPr>
      <t>Advances will not be issued to USM employees.</t>
    </r>
    <r>
      <rPr>
        <sz val="10"/>
        <color theme="3"/>
        <rFont val="Arial"/>
        <family val="2"/>
      </rPr>
      <t xml:space="preserve">   EXCEPTIONS: International travel, Graduate or undergraduate student travel, Travel by team or large group (One faculty or staff member traveling with undergraduate students.  A list of the students must be attached to the Permission to Travel). When the advance is serving to fund programs or research start-up operations, and is approved by the Dean, VP, Associate Dean or Senior Financial Officer. If you answer yes to any of the above, complete the form, obtain required signatures and </t>
    </r>
    <r>
      <rPr>
        <sz val="11"/>
        <color theme="3"/>
        <rFont val="Calibri"/>
        <family val="2"/>
        <scheme val="minor"/>
      </rPr>
      <t>submit to travel 3 weeks prior to your departure date</t>
    </r>
    <r>
      <rPr>
        <sz val="10"/>
        <color theme="3"/>
        <rFont val="Arial"/>
        <family val="2"/>
      </rPr>
      <t xml:space="preserve">.
</t>
    </r>
  </si>
  <si>
    <t>FR TR JUST</t>
  </si>
  <si>
    <t>Foreign Travel Justification Form</t>
  </si>
  <si>
    <t xml:space="preserve">Identification of the source of funds allocation for this trip is required.  State in detail the purpose of the foreign travel and how this trip will be extremely beneficial to the University as required by Miss. Code Ann., 25-3-41, as amended by IHL. Identification of the source of funds allocation for this trip is required. </t>
  </si>
  <si>
    <r>
      <rPr>
        <b/>
        <u/>
        <sz val="11"/>
        <color theme="1"/>
        <rFont val="Calibri"/>
        <family val="2"/>
        <scheme val="minor"/>
      </rPr>
      <t>Advances will not be issued to USM employees.</t>
    </r>
    <r>
      <rPr>
        <sz val="10"/>
        <color theme="1"/>
        <rFont val="Arial"/>
        <family val="2"/>
      </rPr>
      <t xml:space="preserve">   EXCEPTIONS: International travel, Graduate or undergraduate student travel, Travel by team or large group (One faculty or staff member traveling with undergraduate students.  A list of the students must be attached to the Permission to Travel). When the advance is serving to fund programs or research start-up operations, and is approved by the Dean, VP, Associate Dean or Senior Financial Officer. If you answer yes to any of the above, complete the form, obtain required signatures and </t>
    </r>
    <r>
      <rPr>
        <sz val="10"/>
        <rFont val="Arial"/>
        <family val="2"/>
      </rPr>
      <t>submit to travel 3 weeks prior to your departure date</t>
    </r>
    <r>
      <rPr>
        <sz val="10"/>
        <color theme="1"/>
        <rFont val="Arial"/>
        <family val="2"/>
      </rPr>
      <t xml:space="preserve">.
</t>
    </r>
  </si>
  <si>
    <t>Required prior to travel, for all In-state and out-of-state trips for conferences, conventions, associations, and meetings.  Required approvals: Chair or next higher level of expenditure authority, the school's Vice President and the Travel Office.  For more information on the PTT, see the Travel website.</t>
  </si>
  <si>
    <r>
      <t>Required prior to travel, for f</t>
    </r>
    <r>
      <rPr>
        <b/>
        <sz val="10"/>
        <color theme="3"/>
        <rFont val="Arial"/>
        <family val="2"/>
      </rPr>
      <t>oreign travel locations including Hawaii, Canada, Mexico, Guam, Virgin Islands and Puerto Rico</t>
    </r>
    <r>
      <rPr>
        <sz val="10"/>
        <color theme="3"/>
        <rFont val="Arial"/>
        <family val="2"/>
      </rPr>
      <t xml:space="preserve"> per MS Dept of Finance and Travel regulations.   Required University approvals: Chair or next higher level of expenditure authority, Dean, Vice President/Provost, President  and the Travel Office.  For more information on the PTT, see the Travel website.</t>
    </r>
  </si>
  <si>
    <t xml:space="preserve">Foreign Travel Justification Form </t>
  </si>
  <si>
    <t xml:space="preserve">The Foreign Travel Justification Form identifies funds used for travel and benefit to the University. </t>
  </si>
  <si>
    <t>FOREIGN TRAVEL NOTE</t>
  </si>
  <si>
    <r>
      <rPr>
        <b/>
        <sz val="10"/>
        <rFont val="Arial Black"/>
        <family val="2"/>
      </rPr>
      <t>MUST ATTACH DOCUMENTATION OF EXCHANGE RATE USED.</t>
    </r>
    <r>
      <rPr>
        <b/>
        <sz val="10"/>
        <color indexed="10"/>
        <rFont val="Arial Black"/>
        <family val="2"/>
      </rPr>
      <t xml:space="preserve">  </t>
    </r>
    <r>
      <rPr>
        <b/>
        <u/>
        <sz val="10"/>
        <color rgb="FFFF0000"/>
        <rFont val="Arial Black"/>
        <family val="2"/>
      </rPr>
      <t>ALL RECEIPTS MUST BE CONVERTED TO US CURRENCY</t>
    </r>
  </si>
  <si>
    <r>
      <rPr>
        <u/>
        <sz val="11"/>
        <color theme="1"/>
        <rFont val="Calibri"/>
        <family val="2"/>
        <scheme val="minor"/>
      </rPr>
      <t>Receipts should be taped down to a blank sheet of paper</t>
    </r>
    <r>
      <rPr>
        <sz val="10"/>
        <rFont val="Arial"/>
        <family val="2"/>
      </rPr>
      <t xml:space="preserve">.  Write your name, destination, and trip date on the paper in case it is separated and staple it to your voucher. All documentation and attached receipts should be forwarded to University Travel, Box #5104.  If an expense is not allowable or is not properly documented, it will be subtracted from the voucher. Foreign receipts must be converted to USD with proof of conversion attached. </t>
    </r>
  </si>
  <si>
    <r>
      <t>Attach a waiver to explain any travel expenses as a result of out of the ordinary arrangements or deviation to policy</t>
    </r>
    <r>
      <rPr>
        <b/>
        <sz val="11"/>
        <color theme="1"/>
        <rFont val="Calibri"/>
        <family val="2"/>
        <scheme val="minor"/>
      </rPr>
      <t xml:space="preserve">. </t>
    </r>
  </si>
  <si>
    <t>Foreign Travel Itemized List</t>
  </si>
  <si>
    <t>Overflow for itemized receipts</t>
  </si>
  <si>
    <t>Additional space for itemized receipts with calculation using conversion rate. Must be printed and attached to TVpg1.</t>
  </si>
  <si>
    <t xml:space="preserve">Expenses for itemized list of receipts will import to TVpg1 totals.  </t>
  </si>
  <si>
    <t xml:space="preserve">Information entered on this page will import to other worksheets automatically. </t>
  </si>
  <si>
    <r>
      <t xml:space="preserve">It is important that the employee and the department forward the Permission to Travel to the University Travel Coordinator at least </t>
    </r>
    <r>
      <rPr>
        <b/>
        <sz val="11"/>
        <color theme="3"/>
        <rFont val="Calibri"/>
        <family val="2"/>
        <scheme val="minor"/>
      </rPr>
      <t>90 DAYS prior to travel</t>
    </r>
    <r>
      <rPr>
        <sz val="10"/>
        <color theme="3"/>
        <rFont val="Arial"/>
        <family val="2"/>
      </rPr>
      <t xml:space="preserve">. Upon the University Travel Coordinator’s approval, Provost approval and President's approval, a signed copy will be returned. Travel advance (if requested) will not be issued until FPTT is fully approved. </t>
    </r>
  </si>
  <si>
    <r>
      <rPr>
        <sz val="11"/>
        <color theme="3"/>
        <rFont val="Calibri"/>
        <family val="2"/>
        <scheme val="minor"/>
      </rPr>
      <t xml:space="preserve">Completion of the USM Foreign Permission to Travel Form (FPTT)with signatures from chairs/directors and dean on the FPTT is required.  Attach completed Foreign Travel Justification Form , Attach signed Travel Advance Agreement (if requesting an advance) prior to submitting to Travel Office. </t>
    </r>
    <r>
      <rPr>
        <sz val="10"/>
        <color theme="3"/>
        <rFont val="Arial"/>
        <family val="2"/>
      </rPr>
      <t xml:space="preserve">
</t>
    </r>
  </si>
  <si>
    <t xml:space="preserve">This is only required for "FIRST PAYMENT ONLY".  It is used to set up an individual in USM's Vendor system (not linked to payroll) for reimbursement of business expenses.  After your initial reimbursement do not complete this field in the future. </t>
  </si>
  <si>
    <t>Enter the city and state of traveler’s destination inside continental USA</t>
  </si>
  <si>
    <t>Enter the name of employee or student traveling with you at your expense. If you are not paying for their travel they should complete their own travel documents for reimbursement.  More than 4 students accompanying you, use Group Travel workbook. Leave blank if solo trip.</t>
  </si>
  <si>
    <t xml:space="preserve">Foreign Travel Justification Form must be submitted along with the Foreign Permission to Travel form. Failure to attach will result in documents being returned to sender for completion. </t>
  </si>
  <si>
    <t>Travel Advances (Groups w/Student, UGStudents, Grad Students, Startup Funds) Only</t>
  </si>
  <si>
    <t>Signature of Chair or Next Higher Expenditure Authority</t>
  </si>
  <si>
    <t>The Chair (or next higher) must  acknowledge by providing their signature. Sign upon completion of all other form sections. The Chair (or next higher) printed name must also be provided.</t>
  </si>
  <si>
    <t>Additional comments regarding trip</t>
  </si>
  <si>
    <t>Daily paid rate for lodging excluding additional charges for phone, Wi-Fi, extras</t>
  </si>
  <si>
    <t>Original Itemized Hotel bill attached, Lodging comp'd - not charged/not claiming, Stayed with another employee, Stayed with Family member, Covered by Conference, None-You cannot claim meals.</t>
  </si>
  <si>
    <t xml:space="preserve">Mileage rate subject to change annually. Verify you are using the  updated rate. </t>
  </si>
  <si>
    <t>Use the drop-down to indicate mode of transportation</t>
  </si>
  <si>
    <t>Must be a bonafide business expense and not personal expense.</t>
  </si>
  <si>
    <t xml:space="preserve">    (Additional misc. expenses use TVPg2)</t>
  </si>
  <si>
    <t xml:space="preserve">Imported from PTT page the maximum the department will pay </t>
  </si>
  <si>
    <t xml:space="preserve">The Chair (or next higher) must  acknowledge by providing their signature. Sign upon verification of attached expenses and budget allocation. </t>
  </si>
  <si>
    <t>Add 'l Approval Signature (if needed)</t>
  </si>
  <si>
    <t>Must be a signature authority on budget used or next higher</t>
  </si>
  <si>
    <t xml:space="preserve">If voucher total exceeds the amount of fund limit listed for that particular fund, voucher must be resolved prior to submitting this form to the Travel Office (e.g., provide additional fund source or revised max with initials).  </t>
  </si>
  <si>
    <t xml:space="preserve">Expenses for MTM pg. will import to TVpg1 totals.  </t>
  </si>
  <si>
    <t>Itemized receipt must show quantity and menu names of all items purchased (no summary receipt)</t>
  </si>
  <si>
    <t xml:space="preserve">Confirm no alcoholic beverages were purchased on attached itemized receipts. Alcohol will not be reimbursed. </t>
  </si>
  <si>
    <t>Name of restaurant, city &amp; state.</t>
  </si>
  <si>
    <t>Will other USM employees attending claim perdiem for the same trip?</t>
  </si>
  <si>
    <t>When can a paper check be requested?</t>
  </si>
  <si>
    <t>YES - Rate is .21c</t>
  </si>
  <si>
    <t xml:space="preserve"> Mileage Rates → </t>
  </si>
  <si>
    <t>Effective date</t>
  </si>
  <si>
    <t>Campus rate</t>
  </si>
  <si>
    <t>USM Vehicle was not used</t>
  </si>
  <si>
    <t>Pick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</si>
</sst>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42" formatCode="_(&quot;$&quot;* #,##0_);_(&quot;$&quot;* \(#,##0\);_(&quot;$&quot;* &quot;-&quot;_);_(@_)"/>
    <numFmt numFmtId="44" formatCode="_(&quot;$&quot;* #,##0.00_);_(&quot;$&quot;* \(#,##0.00\);_(&quot;$&quot;* &quot;-&quot;??_);_(@_)"/>
    <numFmt numFmtId="164" formatCode="m/d/yy;@"/>
    <numFmt numFmtId="165" formatCode="000\-00\-0000"/>
    <numFmt numFmtId="166" formatCode="[&lt;=9999999]###\-####;\(###\)\ ###\-####"/>
    <numFmt numFmtId="167" formatCode="#,##0.000"/>
    <numFmt numFmtId="168" formatCode="[$-409]mmmm\ d\,\ yyyy;@"/>
    <numFmt numFmtId="169" formatCode="mm/dd/yy;@"/>
    <numFmt numFmtId="170" formatCode="0####"/>
    <numFmt numFmtId="171" formatCode="&quot;$&quot;#,##0.000"/>
    <numFmt numFmtId="172" formatCode="&quot;$&quot;#,##0.000_);[Red]\(&quot;$&quot;#,##0.000\)"/>
  </numFmts>
  <fonts count="319" x14ac:knownFonts="1">
    <font>
      <sz val="10"/>
      <name val="Arial"/>
    </font>
    <font>
      <sz val="10"/>
      <name val="Arial"/>
      <family val="2"/>
    </font>
    <font>
      <sz val="10"/>
      <name val="Times New Roman"/>
      <family val="1"/>
    </font>
    <font>
      <b/>
      <sz val="10"/>
      <name val="Times New Roman"/>
      <family val="1"/>
    </font>
    <font>
      <b/>
      <sz val="10"/>
      <color indexed="10"/>
      <name val="Times New Roman"/>
      <family val="1"/>
    </font>
    <font>
      <sz val="8"/>
      <color indexed="23"/>
      <name val="Tahoma"/>
      <family val="2"/>
    </font>
    <font>
      <b/>
      <sz val="8"/>
      <color indexed="23"/>
      <name val="Tahoma"/>
      <family val="2"/>
    </font>
    <font>
      <b/>
      <sz val="10"/>
      <name val="Arial"/>
      <family val="2"/>
    </font>
    <font>
      <b/>
      <sz val="12"/>
      <name val="Arial"/>
      <family val="2"/>
    </font>
    <font>
      <b/>
      <sz val="14"/>
      <color indexed="8"/>
      <name val="Arial"/>
      <family val="2"/>
    </font>
    <font>
      <sz val="10"/>
      <color indexed="8"/>
      <name val="Arial"/>
      <family val="2"/>
    </font>
    <font>
      <b/>
      <sz val="10"/>
      <color indexed="8"/>
      <name val="Arial"/>
      <family val="2"/>
    </font>
    <font>
      <b/>
      <sz val="9"/>
      <color indexed="8"/>
      <name val="Arial"/>
      <family val="2"/>
    </font>
    <font>
      <b/>
      <sz val="10"/>
      <color indexed="10"/>
      <name val="Arial"/>
      <family val="2"/>
    </font>
    <font>
      <b/>
      <sz val="9"/>
      <color indexed="8"/>
      <name val="Times New Roman"/>
      <family val="1"/>
    </font>
    <font>
      <sz val="9"/>
      <color indexed="8"/>
      <name val="Times New Roman"/>
      <family val="1"/>
    </font>
    <font>
      <sz val="9"/>
      <color indexed="8"/>
      <name val="Arial"/>
      <family val="2"/>
    </font>
    <font>
      <b/>
      <sz val="8"/>
      <color indexed="8"/>
      <name val="Times New Roman"/>
      <family val="1"/>
    </font>
    <font>
      <sz val="10"/>
      <color indexed="8"/>
      <name val="Arial"/>
      <family val="2"/>
    </font>
    <font>
      <b/>
      <sz val="8.5"/>
      <color indexed="8"/>
      <name val="Times New Roman"/>
      <family val="1"/>
    </font>
    <font>
      <b/>
      <i/>
      <sz val="8"/>
      <color indexed="8"/>
      <name val="Times New Roman"/>
      <family val="1"/>
    </font>
    <font>
      <sz val="8"/>
      <color indexed="8"/>
      <name val="Arial"/>
      <family val="2"/>
    </font>
    <font>
      <b/>
      <sz val="10"/>
      <color indexed="8"/>
      <name val="Times New Roman"/>
      <family val="1"/>
    </font>
    <font>
      <sz val="10"/>
      <color indexed="8"/>
      <name val="Times New Roman"/>
      <family val="1"/>
    </font>
    <font>
      <b/>
      <sz val="16"/>
      <color indexed="10"/>
      <name val="Times New Roman"/>
      <family val="1"/>
    </font>
    <font>
      <b/>
      <sz val="9"/>
      <color indexed="10"/>
      <name val="Times New Roman"/>
      <family val="1"/>
    </font>
    <font>
      <i/>
      <sz val="10"/>
      <color indexed="8"/>
      <name val="Times New Roman"/>
      <family val="1"/>
    </font>
    <font>
      <b/>
      <sz val="12"/>
      <color indexed="8"/>
      <name val="Times New Roman"/>
      <family val="1"/>
    </font>
    <font>
      <u/>
      <sz val="10"/>
      <color indexed="12"/>
      <name val="Arial"/>
      <family val="2"/>
    </font>
    <font>
      <b/>
      <i/>
      <sz val="10"/>
      <color indexed="10"/>
      <name val="Times New Roman"/>
      <family val="1"/>
    </font>
    <font>
      <sz val="8"/>
      <color indexed="22"/>
      <name val="Tahoma"/>
      <family val="2"/>
    </font>
    <font>
      <sz val="12"/>
      <name val="Arial"/>
      <family val="2"/>
    </font>
    <font>
      <b/>
      <sz val="8"/>
      <color indexed="8"/>
      <name val="Arial"/>
      <family val="2"/>
    </font>
    <font>
      <b/>
      <sz val="11"/>
      <color indexed="8"/>
      <name val="Arial"/>
      <family val="2"/>
    </font>
    <font>
      <sz val="12"/>
      <color indexed="8"/>
      <name val="Times New Roman"/>
      <family val="1"/>
    </font>
    <font>
      <b/>
      <sz val="12"/>
      <color indexed="8"/>
      <name val="Arial"/>
      <family val="2"/>
    </font>
    <font>
      <b/>
      <sz val="12"/>
      <color indexed="10"/>
      <name val="Arial"/>
      <family val="2"/>
    </font>
    <font>
      <sz val="10"/>
      <color indexed="22"/>
      <name val="Times New Roman"/>
      <family val="1"/>
    </font>
    <font>
      <b/>
      <sz val="8"/>
      <color indexed="10"/>
      <name val="Arial"/>
      <family val="2"/>
    </font>
    <font>
      <b/>
      <sz val="8"/>
      <name val="Arial"/>
      <family val="2"/>
    </font>
    <font>
      <sz val="11"/>
      <name val="Arial"/>
      <family val="2"/>
    </font>
    <font>
      <sz val="14"/>
      <name val="Arial"/>
      <family val="2"/>
    </font>
    <font>
      <b/>
      <sz val="8"/>
      <color indexed="81"/>
      <name val="Tahoma"/>
      <family val="2"/>
    </font>
    <font>
      <sz val="8"/>
      <color indexed="81"/>
      <name val="Tahoma"/>
      <family val="2"/>
    </font>
    <font>
      <b/>
      <sz val="8"/>
      <color indexed="10"/>
      <name val="Tahoma"/>
      <family val="2"/>
    </font>
    <font>
      <sz val="8"/>
      <color indexed="10"/>
      <name val="Tahoma"/>
      <family val="2"/>
    </font>
    <font>
      <sz val="8"/>
      <name val="Arial"/>
      <family val="2"/>
    </font>
    <font>
      <b/>
      <sz val="8"/>
      <name val="Times New Roman"/>
      <family val="1"/>
    </font>
    <font>
      <b/>
      <sz val="16"/>
      <color indexed="10"/>
      <name val="Arial"/>
      <family val="2"/>
    </font>
    <font>
      <b/>
      <sz val="12"/>
      <name val="Times New Roman"/>
      <family val="1"/>
    </font>
    <font>
      <b/>
      <sz val="9"/>
      <name val="Times New Roman"/>
      <family val="1"/>
    </font>
    <font>
      <b/>
      <sz val="11"/>
      <name val="Times New Roman"/>
      <family val="1"/>
    </font>
    <font>
      <b/>
      <sz val="20"/>
      <name val="Times New Roman"/>
      <family val="1"/>
    </font>
    <font>
      <b/>
      <sz val="12"/>
      <color indexed="10"/>
      <name val="Times New Roman"/>
      <family val="1"/>
    </font>
    <font>
      <sz val="10"/>
      <name val="Arial"/>
      <family val="2"/>
    </font>
    <font>
      <sz val="8"/>
      <color indexed="63"/>
      <name val="Tahoma"/>
      <family val="2"/>
    </font>
    <font>
      <sz val="10"/>
      <color indexed="63"/>
      <name val="Times New Roman"/>
      <family val="1"/>
    </font>
    <font>
      <sz val="10"/>
      <color indexed="63"/>
      <name val="Arial"/>
      <family val="2"/>
    </font>
    <font>
      <sz val="8"/>
      <color indexed="8"/>
      <name val="Times New Roman"/>
      <family val="1"/>
    </font>
    <font>
      <b/>
      <sz val="6"/>
      <color indexed="8"/>
      <name val="Arial"/>
      <family val="2"/>
    </font>
    <font>
      <b/>
      <sz val="14"/>
      <color indexed="8"/>
      <name val="Times New Roman"/>
      <family val="1"/>
    </font>
    <font>
      <b/>
      <sz val="14"/>
      <color indexed="10"/>
      <name val="Times New Roman"/>
      <family val="1"/>
    </font>
    <font>
      <sz val="10"/>
      <color indexed="22"/>
      <name val="Arial"/>
      <family val="2"/>
    </font>
    <font>
      <b/>
      <sz val="14"/>
      <color indexed="10"/>
      <name val="Arial"/>
      <family val="2"/>
    </font>
    <font>
      <sz val="14"/>
      <color indexed="8"/>
      <name val="Arial"/>
      <family val="2"/>
    </font>
    <font>
      <sz val="10"/>
      <color indexed="23"/>
      <name val="Times New Roman"/>
      <family val="1"/>
    </font>
    <font>
      <b/>
      <i/>
      <sz val="14"/>
      <color indexed="10"/>
      <name val="Arial"/>
      <family val="2"/>
    </font>
    <font>
      <sz val="14"/>
      <color indexed="10"/>
      <name val="Arial"/>
      <family val="2"/>
    </font>
    <font>
      <b/>
      <i/>
      <sz val="11"/>
      <color indexed="10"/>
      <name val="Times New Roman"/>
      <family val="1"/>
    </font>
    <font>
      <b/>
      <sz val="14"/>
      <name val="Times New Roman"/>
      <family val="1"/>
    </font>
    <font>
      <b/>
      <sz val="16"/>
      <color indexed="8"/>
      <name val="Times New Roman"/>
      <family val="1"/>
    </font>
    <font>
      <b/>
      <sz val="16"/>
      <color indexed="8"/>
      <name val="Arial"/>
      <family val="2"/>
    </font>
    <font>
      <b/>
      <sz val="20"/>
      <color indexed="10"/>
      <name val="Arial"/>
      <family val="2"/>
    </font>
    <font>
      <b/>
      <sz val="20"/>
      <color indexed="10"/>
      <name val="Times New Roman"/>
      <family val="1"/>
    </font>
    <font>
      <sz val="14"/>
      <color indexed="10"/>
      <name val="Arial"/>
      <family val="2"/>
    </font>
    <font>
      <u/>
      <sz val="16"/>
      <color indexed="12"/>
      <name val="Arial"/>
      <family val="2"/>
    </font>
    <font>
      <u/>
      <sz val="24"/>
      <color indexed="12"/>
      <name val="Arial"/>
      <family val="2"/>
    </font>
    <font>
      <b/>
      <sz val="24"/>
      <color indexed="10"/>
      <name val="Arial"/>
      <family val="2"/>
    </font>
    <font>
      <sz val="16"/>
      <color indexed="10"/>
      <name val="Arial"/>
      <family val="2"/>
    </font>
    <font>
      <b/>
      <sz val="14"/>
      <color indexed="12"/>
      <name val="Arial"/>
      <family val="2"/>
    </font>
    <font>
      <sz val="16"/>
      <name val="Arial"/>
      <family val="2"/>
    </font>
    <font>
      <b/>
      <sz val="11"/>
      <name val="Arial"/>
      <family val="2"/>
    </font>
    <font>
      <b/>
      <sz val="9"/>
      <color indexed="8"/>
      <name val="Arial Black"/>
      <family val="2"/>
    </font>
    <font>
      <b/>
      <u/>
      <sz val="14"/>
      <color indexed="10"/>
      <name val="Arial"/>
      <family val="2"/>
    </font>
    <font>
      <b/>
      <sz val="10"/>
      <color indexed="8"/>
      <name val="Arial Narrow"/>
      <family val="2"/>
    </font>
    <font>
      <b/>
      <sz val="12"/>
      <color rgb="FFFF0000"/>
      <name val="Arial"/>
      <family val="2"/>
    </font>
    <font>
      <b/>
      <sz val="14"/>
      <name val="Arial Narrow"/>
      <family val="2"/>
    </font>
    <font>
      <i/>
      <sz val="10"/>
      <color indexed="8"/>
      <name val="Arial"/>
      <family val="2"/>
    </font>
    <font>
      <sz val="11"/>
      <color rgb="FF9C6500"/>
      <name val="Calibri"/>
      <family val="2"/>
      <scheme val="minor"/>
    </font>
    <font>
      <b/>
      <sz val="10"/>
      <name val="Arial Narrow"/>
      <family val="2"/>
    </font>
    <font>
      <sz val="10"/>
      <name val="Arial"/>
      <family val="2"/>
    </font>
    <font>
      <b/>
      <sz val="14"/>
      <color indexed="8"/>
      <name val="Arial Black"/>
      <family val="2"/>
    </font>
    <font>
      <sz val="9"/>
      <color indexed="8"/>
      <name val="Arial Black"/>
      <family val="2"/>
    </font>
    <font>
      <b/>
      <sz val="9"/>
      <color rgb="FF0070C0"/>
      <name val="Arial Narrow"/>
      <family val="2"/>
    </font>
    <font>
      <b/>
      <sz val="11"/>
      <color rgb="FFFF0000"/>
      <name val="Arial"/>
      <family val="2"/>
    </font>
    <font>
      <b/>
      <u/>
      <sz val="10"/>
      <color indexed="8"/>
      <name val="Times New Roman"/>
      <family val="1"/>
    </font>
    <font>
      <sz val="11"/>
      <color indexed="8"/>
      <name val="Arial"/>
      <family val="2"/>
    </font>
    <font>
      <b/>
      <sz val="8"/>
      <color indexed="8"/>
      <name val="Arial Narrow"/>
      <family val="2"/>
    </font>
    <font>
      <sz val="9"/>
      <name val="Arial"/>
      <family val="2"/>
    </font>
    <font>
      <b/>
      <sz val="9"/>
      <color theme="3" tint="0.39997558519241921"/>
      <name val="Arial Narrow"/>
      <family val="2"/>
    </font>
    <font>
      <b/>
      <sz val="9"/>
      <color theme="3" tint="0.39997558519241921"/>
      <name val="Arial"/>
      <family val="2"/>
    </font>
    <font>
      <b/>
      <sz val="10"/>
      <color theme="3" tint="0.39997558519241921"/>
      <name val="Times New Roman"/>
      <family val="1"/>
    </font>
    <font>
      <b/>
      <sz val="10"/>
      <color theme="3" tint="0.39997558519241921"/>
      <name val="Arial"/>
      <family val="2"/>
    </font>
    <font>
      <sz val="11"/>
      <color indexed="8"/>
      <name val="Arial Narrow"/>
      <family val="2"/>
    </font>
    <font>
      <sz val="12"/>
      <color indexed="8"/>
      <name val="Arial"/>
      <family val="2"/>
    </font>
    <font>
      <b/>
      <u/>
      <sz val="16"/>
      <color indexed="8"/>
      <name val="Arial"/>
      <family val="2"/>
    </font>
    <font>
      <sz val="12"/>
      <color indexed="10"/>
      <name val="Arial"/>
      <family val="2"/>
    </font>
    <font>
      <b/>
      <sz val="11"/>
      <color indexed="8"/>
      <name val="Arial Narrow"/>
      <family val="2"/>
    </font>
    <font>
      <b/>
      <sz val="12"/>
      <color indexed="8"/>
      <name val="Arial Narrow"/>
      <family val="2"/>
    </font>
    <font>
      <sz val="10"/>
      <color indexed="8"/>
      <name val="Arial Narrow"/>
      <family val="2"/>
    </font>
    <font>
      <b/>
      <u/>
      <sz val="12"/>
      <name val="Arial"/>
      <family val="2"/>
    </font>
    <font>
      <b/>
      <u/>
      <sz val="18"/>
      <color indexed="8"/>
      <name val="Arial"/>
      <family val="2"/>
    </font>
    <font>
      <sz val="8"/>
      <name val="Times New Roman"/>
      <family val="1"/>
    </font>
    <font>
      <sz val="9"/>
      <name val="Arial Narrow"/>
      <family val="2"/>
    </font>
    <font>
      <sz val="8"/>
      <name val="Arial Narrow"/>
      <family val="2"/>
    </font>
    <font>
      <b/>
      <sz val="10"/>
      <color indexed="81"/>
      <name val="Tahoma"/>
      <family val="2"/>
    </font>
    <font>
      <b/>
      <sz val="11"/>
      <color indexed="10"/>
      <name val="Arial"/>
      <family val="2"/>
    </font>
    <font>
      <sz val="10"/>
      <color indexed="12"/>
      <name val="Arial"/>
      <family val="2"/>
    </font>
    <font>
      <sz val="10"/>
      <color indexed="12"/>
      <name val="Arial Narrow"/>
      <family val="2"/>
    </font>
    <font>
      <u/>
      <sz val="10"/>
      <color indexed="12"/>
      <name val="Arial Narrow"/>
      <family val="2"/>
    </font>
    <font>
      <u/>
      <sz val="8"/>
      <color indexed="8"/>
      <name val="Arial Narrow"/>
      <family val="2"/>
    </font>
    <font>
      <sz val="9"/>
      <color indexed="8"/>
      <name val="Arial Narrow"/>
      <family val="2"/>
    </font>
    <font>
      <sz val="9"/>
      <color indexed="81"/>
      <name val="Tahoma"/>
      <family val="2"/>
    </font>
    <font>
      <b/>
      <sz val="9"/>
      <color indexed="81"/>
      <name val="Tahoma"/>
      <family val="2"/>
    </font>
    <font>
      <i/>
      <u/>
      <sz val="9"/>
      <color indexed="8"/>
      <name val="Arial"/>
      <family val="2"/>
    </font>
    <font>
      <b/>
      <u/>
      <sz val="12"/>
      <color indexed="8"/>
      <name val="Times New Roman"/>
      <family val="1"/>
    </font>
    <font>
      <b/>
      <sz val="9"/>
      <color indexed="60"/>
      <name val="Tahoma"/>
      <family val="2"/>
    </font>
    <font>
      <b/>
      <sz val="9"/>
      <color indexed="8"/>
      <name val="Arial Narrow"/>
      <family val="2"/>
    </font>
    <font>
      <b/>
      <i/>
      <sz val="9"/>
      <color indexed="8"/>
      <name val="Arial Narrow"/>
      <family val="2"/>
    </font>
    <font>
      <sz val="10"/>
      <name val="Arial Narrow"/>
      <family val="2"/>
    </font>
    <font>
      <sz val="14"/>
      <name val="Arial Narrow"/>
      <family val="2"/>
    </font>
    <font>
      <b/>
      <sz val="9"/>
      <name val="Arial Narrow"/>
      <family val="2"/>
    </font>
    <font>
      <b/>
      <u/>
      <sz val="9"/>
      <name val="Arial Narrow"/>
      <family val="2"/>
    </font>
    <font>
      <b/>
      <i/>
      <sz val="9"/>
      <name val="Arial Narrow"/>
      <family val="2"/>
    </font>
    <font>
      <b/>
      <sz val="9"/>
      <color rgb="FFFF0000"/>
      <name val="Arial Narrow"/>
      <family val="2"/>
    </font>
    <font>
      <b/>
      <u/>
      <sz val="12"/>
      <color rgb="FFFF0000"/>
      <name val="Arial"/>
      <family val="2"/>
    </font>
    <font>
      <b/>
      <i/>
      <sz val="12"/>
      <color indexed="8"/>
      <name val="Arial"/>
      <family val="2"/>
    </font>
    <font>
      <b/>
      <sz val="9"/>
      <color rgb="FFFF0000"/>
      <name val="Arial"/>
      <family val="2"/>
    </font>
    <font>
      <b/>
      <sz val="7"/>
      <color indexed="8"/>
      <name val="Arial Narrow"/>
      <family val="2"/>
    </font>
    <font>
      <sz val="11"/>
      <name val="Arial Narrow"/>
      <family val="2"/>
    </font>
    <font>
      <sz val="11"/>
      <color indexed="12"/>
      <name val="Arial"/>
      <family val="2"/>
    </font>
    <font>
      <b/>
      <u/>
      <sz val="11"/>
      <color theme="1"/>
      <name val="Arial Narrow"/>
      <family val="2"/>
    </font>
    <font>
      <b/>
      <sz val="20"/>
      <color indexed="8"/>
      <name val="Arial"/>
      <family val="2"/>
    </font>
    <font>
      <sz val="12"/>
      <color theme="1"/>
      <name val="Arial"/>
      <family val="2"/>
    </font>
    <font>
      <i/>
      <sz val="12"/>
      <color indexed="12"/>
      <name val="Arial"/>
      <family val="2"/>
    </font>
    <font>
      <u/>
      <sz val="14"/>
      <color theme="1"/>
      <name val="Arial"/>
      <family val="2"/>
    </font>
    <font>
      <sz val="10"/>
      <color indexed="10"/>
      <name val="Comic Sans MS"/>
      <family val="4"/>
    </font>
    <font>
      <b/>
      <sz val="11"/>
      <name val="Arial Narrow"/>
      <family val="2"/>
    </font>
    <font>
      <b/>
      <u/>
      <sz val="18"/>
      <color theme="1" tint="4.9989318521683403E-2"/>
      <name val="Arial"/>
      <family val="2"/>
    </font>
    <font>
      <b/>
      <sz val="22"/>
      <name val="Arial Narrow"/>
      <family val="2"/>
    </font>
    <font>
      <b/>
      <u/>
      <sz val="12"/>
      <name val="Arial Narrow"/>
      <family val="2"/>
    </font>
    <font>
      <i/>
      <sz val="10"/>
      <color indexed="8"/>
      <name val="Arial Narrow"/>
      <family val="2"/>
    </font>
    <font>
      <b/>
      <sz val="10"/>
      <color rgb="FFFF0000"/>
      <name val="Arial Narrow"/>
      <family val="2"/>
    </font>
    <font>
      <b/>
      <sz val="11"/>
      <color indexed="10"/>
      <name val="Arial Narrow"/>
      <family val="2"/>
    </font>
    <font>
      <u val="singleAccounting"/>
      <sz val="12"/>
      <color indexed="8"/>
      <name val="Arial Narrow"/>
      <family val="2"/>
    </font>
    <font>
      <b/>
      <i/>
      <sz val="8"/>
      <color theme="3"/>
      <name val="Arial Narrow"/>
      <family val="2"/>
    </font>
    <font>
      <b/>
      <u/>
      <sz val="12"/>
      <color indexed="10"/>
      <name val="Arial"/>
      <family val="2"/>
    </font>
    <font>
      <b/>
      <i/>
      <sz val="12"/>
      <name val="Arial"/>
      <family val="2"/>
    </font>
    <font>
      <b/>
      <i/>
      <u/>
      <sz val="12"/>
      <color indexed="10"/>
      <name val="Arial"/>
      <family val="2"/>
    </font>
    <font>
      <b/>
      <u/>
      <sz val="16"/>
      <color rgb="FFFF0000"/>
      <name val="Times New Roman"/>
      <family val="1"/>
    </font>
    <font>
      <sz val="10"/>
      <color indexed="8"/>
      <name val="Calibri"/>
      <family val="2"/>
    </font>
    <font>
      <sz val="10"/>
      <name val="Calibri"/>
      <family val="2"/>
    </font>
    <font>
      <sz val="12"/>
      <color indexed="8"/>
      <name val="Arial Narrow"/>
      <family val="2"/>
    </font>
    <font>
      <sz val="12"/>
      <color indexed="8"/>
      <name val="Calibri"/>
      <family val="2"/>
    </font>
    <font>
      <sz val="14"/>
      <color indexed="10"/>
      <name val="Calibri"/>
      <family val="2"/>
    </font>
    <font>
      <b/>
      <sz val="18"/>
      <color indexed="8"/>
      <name val="Times New Roman"/>
      <family val="1"/>
    </font>
    <font>
      <b/>
      <i/>
      <sz val="12"/>
      <color rgb="FFFF0000"/>
      <name val="Arial Narrow"/>
      <family val="2"/>
    </font>
    <font>
      <sz val="8"/>
      <color indexed="10"/>
      <name val="Arial Narrow"/>
      <family val="2"/>
    </font>
    <font>
      <b/>
      <u/>
      <sz val="9"/>
      <color indexed="8"/>
      <name val="Arial Narrow"/>
      <family val="2"/>
    </font>
    <font>
      <b/>
      <sz val="12"/>
      <color theme="3" tint="-0.499984740745262"/>
      <name val="Arial Narrow"/>
      <family val="2"/>
    </font>
    <font>
      <b/>
      <sz val="10"/>
      <color indexed="10"/>
      <name val="Arial Narrow"/>
      <family val="2"/>
    </font>
    <font>
      <sz val="10"/>
      <color theme="3"/>
      <name val="Arial Narrow"/>
      <family val="2"/>
    </font>
    <font>
      <sz val="10"/>
      <color indexed="10"/>
      <name val="Arial Narrow"/>
      <family val="2"/>
    </font>
    <font>
      <sz val="10"/>
      <color theme="1"/>
      <name val="Arial Narrow"/>
      <family val="2"/>
    </font>
    <font>
      <b/>
      <sz val="10"/>
      <color rgb="FF0070C0"/>
      <name val="Arial Narrow"/>
      <family val="2"/>
    </font>
    <font>
      <i/>
      <sz val="9"/>
      <color indexed="8"/>
      <name val="Arial Narrow"/>
      <family val="2"/>
    </font>
    <font>
      <b/>
      <sz val="8"/>
      <color indexed="10"/>
      <name val="Arial Narrow"/>
      <family val="2"/>
    </font>
    <font>
      <u/>
      <sz val="9"/>
      <color indexed="8"/>
      <name val="Arial Narrow"/>
      <family val="2"/>
    </font>
    <font>
      <b/>
      <i/>
      <sz val="10"/>
      <color indexed="8"/>
      <name val="Arial Narrow"/>
      <family val="2"/>
    </font>
    <font>
      <i/>
      <u/>
      <sz val="7"/>
      <color indexed="8"/>
      <name val="Arial Narrow"/>
      <family val="2"/>
    </font>
    <font>
      <i/>
      <sz val="7"/>
      <color indexed="8"/>
      <name val="Arial Narrow"/>
      <family val="2"/>
    </font>
    <font>
      <sz val="6"/>
      <color indexed="8"/>
      <name val="Arial Narrow"/>
      <family val="2"/>
    </font>
    <font>
      <i/>
      <sz val="12"/>
      <color indexed="8"/>
      <name val="Arial Narrow"/>
      <family val="2"/>
    </font>
    <font>
      <b/>
      <sz val="10"/>
      <color theme="0" tint="-0.14999847407452621"/>
      <name val="Arial Narrow"/>
      <family val="2"/>
    </font>
    <font>
      <b/>
      <i/>
      <sz val="11"/>
      <color rgb="FFFF0000"/>
      <name val="Arial Narrow"/>
      <family val="2"/>
    </font>
    <font>
      <b/>
      <i/>
      <sz val="10"/>
      <color rgb="FFFF0000"/>
      <name val="Arial Narrow"/>
      <family val="2"/>
    </font>
    <font>
      <b/>
      <i/>
      <sz val="10"/>
      <name val="Arial Narrow"/>
      <family val="2"/>
    </font>
    <font>
      <i/>
      <sz val="10"/>
      <name val="Arial Narrow"/>
      <family val="2"/>
    </font>
    <font>
      <b/>
      <i/>
      <u/>
      <sz val="10"/>
      <name val="Arial Narrow"/>
      <family val="2"/>
    </font>
    <font>
      <i/>
      <u/>
      <sz val="10"/>
      <name val="Arial Narrow"/>
      <family val="2"/>
    </font>
    <font>
      <sz val="10"/>
      <color indexed="8"/>
      <name val="Calibri"/>
      <family val="2"/>
      <scheme val="minor"/>
    </font>
    <font>
      <b/>
      <sz val="8"/>
      <color theme="3"/>
      <name val="Arial Narrow"/>
      <family val="2"/>
    </font>
    <font>
      <i/>
      <sz val="9"/>
      <name val="Arial Narrow"/>
      <family val="2"/>
    </font>
    <font>
      <sz val="10"/>
      <color rgb="FF0070C0"/>
      <name val="Arial Narrow"/>
      <family val="2"/>
    </font>
    <font>
      <b/>
      <u/>
      <sz val="8"/>
      <color indexed="8"/>
      <name val="Arial Narrow"/>
      <family val="2"/>
    </font>
    <font>
      <i/>
      <sz val="12"/>
      <color indexed="8"/>
      <name val="Arial"/>
      <family val="2"/>
    </font>
    <font>
      <b/>
      <sz val="12"/>
      <color rgb="FFFF0000"/>
      <name val="Calibri"/>
      <family val="2"/>
      <scheme val="minor"/>
    </font>
    <font>
      <b/>
      <sz val="8"/>
      <color theme="0" tint="-0.34998626667073579"/>
      <name val="Arial Narrow"/>
      <family val="2"/>
    </font>
    <font>
      <sz val="8"/>
      <color theme="0" tint="-0.34998626667073579"/>
      <name val="Arial Narrow"/>
      <family val="2"/>
    </font>
    <font>
      <sz val="10"/>
      <color theme="0" tint="-0.34998626667073579"/>
      <name val="Arial Narrow"/>
      <family val="2"/>
    </font>
    <font>
      <b/>
      <sz val="10"/>
      <color theme="0" tint="-0.34998626667073579"/>
      <name val="Arial Narrow"/>
      <family val="2"/>
    </font>
    <font>
      <sz val="9"/>
      <color theme="0" tint="-0.34998626667073579"/>
      <name val="Arial"/>
      <family val="2"/>
    </font>
    <font>
      <b/>
      <i/>
      <sz val="14"/>
      <color indexed="8"/>
      <name val="Arial Black"/>
      <family val="2"/>
    </font>
    <font>
      <b/>
      <sz val="14"/>
      <color rgb="FF0070C0"/>
      <name val="Arial Black"/>
      <family val="2"/>
    </font>
    <font>
      <b/>
      <i/>
      <sz val="14"/>
      <name val="Times New Roman"/>
      <family val="1"/>
    </font>
    <font>
      <b/>
      <sz val="20"/>
      <color rgb="FF0070C0"/>
      <name val="Arial Black"/>
      <family val="2"/>
    </font>
    <font>
      <b/>
      <sz val="20"/>
      <color rgb="FF0070C0"/>
      <name val="Arial"/>
      <family val="2"/>
    </font>
    <font>
      <b/>
      <sz val="18"/>
      <color rgb="FF0070C0"/>
      <name val="Times New Roman"/>
      <family val="1"/>
    </font>
    <font>
      <b/>
      <u/>
      <sz val="18"/>
      <color rgb="FF0070C0"/>
      <name val="Times New Roman"/>
      <family val="1"/>
    </font>
    <font>
      <i/>
      <sz val="10"/>
      <color rgb="FFFF0000"/>
      <name val="Arial Narrow"/>
      <family val="2"/>
    </font>
    <font>
      <b/>
      <sz val="11"/>
      <color theme="3"/>
      <name val="Calibri"/>
      <family val="2"/>
      <scheme val="minor"/>
    </font>
    <font>
      <sz val="11"/>
      <color rgb="FFFF0000"/>
      <name val="Calibri"/>
      <family val="2"/>
      <scheme val="minor"/>
    </font>
    <font>
      <b/>
      <sz val="11"/>
      <color theme="1"/>
      <name val="Calibri"/>
      <family val="2"/>
      <scheme val="minor"/>
    </font>
    <font>
      <b/>
      <sz val="14"/>
      <color theme="4" tint="-0.499984740745262"/>
      <name val="Calibri"/>
      <family val="2"/>
      <scheme val="minor"/>
    </font>
    <font>
      <b/>
      <sz val="14"/>
      <color theme="1"/>
      <name val="Calibri"/>
      <family val="2"/>
      <scheme val="minor"/>
    </font>
    <font>
      <b/>
      <sz val="11"/>
      <color rgb="FFFF0000"/>
      <name val="Calibri"/>
      <family val="2"/>
      <scheme val="minor"/>
    </font>
    <font>
      <b/>
      <sz val="11"/>
      <color theme="4" tint="-0.499984740745262"/>
      <name val="Calibri"/>
      <family val="2"/>
      <scheme val="minor"/>
    </font>
    <font>
      <b/>
      <u/>
      <sz val="11"/>
      <color theme="1"/>
      <name val="Calibri"/>
      <family val="2"/>
      <scheme val="minor"/>
    </font>
    <font>
      <u/>
      <sz val="9"/>
      <color indexed="8"/>
      <name val="Arial Black"/>
      <family val="2"/>
    </font>
    <font>
      <i/>
      <u/>
      <sz val="9"/>
      <color indexed="10"/>
      <name val="Arial Black"/>
      <family val="2"/>
    </font>
    <font>
      <sz val="9"/>
      <color indexed="10"/>
      <name val="Arial Black"/>
      <family val="2"/>
    </font>
    <font>
      <b/>
      <sz val="11"/>
      <name val="Calibri"/>
      <family val="2"/>
      <scheme val="minor"/>
    </font>
    <font>
      <u/>
      <sz val="11"/>
      <color theme="1"/>
      <name val="Calibri"/>
      <family val="2"/>
      <scheme val="minor"/>
    </font>
    <font>
      <sz val="11"/>
      <name val="Calibri"/>
      <family val="2"/>
      <scheme val="minor"/>
    </font>
    <font>
      <b/>
      <i/>
      <sz val="11"/>
      <color theme="4" tint="-0.499984740745262"/>
      <name val="Calibri"/>
      <family val="2"/>
      <scheme val="minor"/>
    </font>
    <font>
      <i/>
      <sz val="11"/>
      <color theme="1"/>
      <name val="Calibri"/>
      <family val="2"/>
      <scheme val="minor"/>
    </font>
    <font>
      <b/>
      <i/>
      <sz val="11"/>
      <color rgb="FFFF0000"/>
      <name val="Calibri"/>
      <family val="2"/>
      <scheme val="minor"/>
    </font>
    <font>
      <b/>
      <u/>
      <sz val="11"/>
      <color rgb="FFFF0000"/>
      <name val="Calibri"/>
      <family val="2"/>
      <scheme val="minor"/>
    </font>
    <font>
      <i/>
      <sz val="11"/>
      <color indexed="8"/>
      <name val="Calibri"/>
      <family val="2"/>
    </font>
    <font>
      <i/>
      <sz val="11"/>
      <color rgb="FFFF0000"/>
      <name val="Calibri"/>
      <family val="2"/>
    </font>
    <font>
      <i/>
      <u/>
      <sz val="11"/>
      <color indexed="8"/>
      <name val="Calibri"/>
      <family val="2"/>
    </font>
    <font>
      <sz val="11"/>
      <color indexed="8"/>
      <name val="Calibri"/>
      <family val="2"/>
    </font>
    <font>
      <sz val="11"/>
      <color theme="3"/>
      <name val="Calibri"/>
      <family val="2"/>
      <scheme val="minor"/>
    </font>
    <font>
      <b/>
      <sz val="28"/>
      <name val="Calibri"/>
      <family val="2"/>
      <scheme val="minor"/>
    </font>
    <font>
      <u/>
      <sz val="12"/>
      <name val="Calibri"/>
      <family val="2"/>
      <scheme val="minor"/>
    </font>
    <font>
      <i/>
      <sz val="11"/>
      <name val="Arial"/>
      <family val="2"/>
    </font>
    <font>
      <u/>
      <sz val="11"/>
      <color indexed="8"/>
      <name val="Arial"/>
      <family val="2"/>
    </font>
    <font>
      <i/>
      <u/>
      <sz val="11"/>
      <color indexed="10"/>
      <name val="Arial"/>
      <family val="2"/>
    </font>
    <font>
      <sz val="11"/>
      <color indexed="10"/>
      <name val="Arial"/>
      <family val="2"/>
    </font>
    <font>
      <sz val="12"/>
      <name val="Calibri"/>
      <family val="2"/>
      <scheme val="minor"/>
    </font>
    <font>
      <b/>
      <sz val="12"/>
      <name val="Calibri"/>
      <family val="2"/>
      <scheme val="minor"/>
    </font>
    <font>
      <sz val="12"/>
      <color theme="1"/>
      <name val="Calibri"/>
      <family val="2"/>
      <scheme val="minor"/>
    </font>
    <font>
      <sz val="12"/>
      <color rgb="FFFF0000"/>
      <name val="Calibri"/>
      <family val="2"/>
      <scheme val="minor"/>
    </font>
    <font>
      <u/>
      <sz val="12"/>
      <color theme="1"/>
      <name val="Calibri"/>
      <family val="2"/>
      <scheme val="minor"/>
    </font>
    <font>
      <b/>
      <sz val="18"/>
      <color rgb="FFFF0000"/>
      <name val="Arial"/>
      <family val="2"/>
    </font>
    <font>
      <b/>
      <sz val="10"/>
      <color indexed="12"/>
      <name val="Arial Narrow"/>
      <family val="2"/>
    </font>
    <font>
      <sz val="14"/>
      <color theme="1"/>
      <name val="Arial"/>
      <family val="2"/>
    </font>
    <font>
      <i/>
      <sz val="14"/>
      <color theme="1"/>
      <name val="Arial"/>
      <family val="2"/>
    </font>
    <font>
      <u/>
      <sz val="12"/>
      <color theme="1"/>
      <name val="Arial"/>
      <family val="2"/>
    </font>
    <font>
      <b/>
      <sz val="11"/>
      <color theme="4" tint="-0.249977111117893"/>
      <name val="Comic Sans MS"/>
      <family val="4"/>
    </font>
    <font>
      <b/>
      <sz val="12"/>
      <color theme="3"/>
      <name val="Arial Narrow"/>
      <family val="2"/>
    </font>
    <font>
      <b/>
      <sz val="14"/>
      <color rgb="FFFF0000"/>
      <name val="Arial"/>
      <family val="2"/>
    </font>
    <font>
      <i/>
      <sz val="11"/>
      <color rgb="FFFF0000"/>
      <name val="Arial Narrow"/>
      <family val="2"/>
    </font>
    <font>
      <b/>
      <i/>
      <u/>
      <sz val="9"/>
      <color rgb="FFFF0000"/>
      <name val="Arial Narrow"/>
      <family val="2"/>
    </font>
    <font>
      <u/>
      <sz val="9"/>
      <color rgb="FFFF0000"/>
      <name val="Arial"/>
      <family val="2"/>
    </font>
    <font>
      <b/>
      <sz val="24"/>
      <color theme="1"/>
      <name val="Times New Roman"/>
      <family val="1"/>
    </font>
    <font>
      <b/>
      <sz val="24"/>
      <color rgb="FF0070C0"/>
      <name val="Times New Roman"/>
      <family val="1"/>
    </font>
    <font>
      <sz val="12"/>
      <color theme="1"/>
      <name val="Arial Black"/>
      <family val="2"/>
    </font>
    <font>
      <sz val="10"/>
      <color theme="4" tint="0.79998168889431442"/>
      <name val="Arial Narrow"/>
      <family val="2"/>
    </font>
    <font>
      <sz val="9"/>
      <color theme="0" tint="-0.34998626667073579"/>
      <name val="Arial Narrow"/>
      <family val="2"/>
    </font>
    <font>
      <sz val="9"/>
      <color theme="0" tint="-0.14999847407452621"/>
      <name val="Arial Narrow"/>
      <family val="2"/>
    </font>
    <font>
      <sz val="9"/>
      <color indexed="22"/>
      <name val="Times New Roman"/>
      <family val="1"/>
    </font>
    <font>
      <b/>
      <i/>
      <sz val="11"/>
      <color indexed="8"/>
      <name val="Arial"/>
      <family val="2"/>
    </font>
    <font>
      <b/>
      <sz val="12"/>
      <name val="Arial Narrow"/>
      <family val="2"/>
    </font>
    <font>
      <sz val="10"/>
      <color rgb="FFFF0000"/>
      <name val="Arial Narrow"/>
      <family val="2"/>
    </font>
    <font>
      <sz val="11"/>
      <color theme="3"/>
      <name val="Arial Narrow"/>
      <family val="2"/>
    </font>
    <font>
      <i/>
      <sz val="11"/>
      <color indexed="8"/>
      <name val="Arial Narrow"/>
      <family val="2"/>
    </font>
    <font>
      <sz val="11"/>
      <color rgb="FF0070C0"/>
      <name val="Arial Narrow"/>
      <family val="2"/>
    </font>
    <font>
      <i/>
      <sz val="11"/>
      <color rgb="FF0070C0"/>
      <name val="Arial Narrow"/>
      <family val="2"/>
    </font>
    <font>
      <i/>
      <sz val="10"/>
      <color rgb="FF0070C0"/>
      <name val="Arial Narrow"/>
      <family val="2"/>
    </font>
    <font>
      <b/>
      <sz val="12"/>
      <color rgb="FFFF0000"/>
      <name val="Arial Narrow"/>
      <family val="2"/>
    </font>
    <font>
      <b/>
      <sz val="11"/>
      <color rgb="FFFF0000"/>
      <name val="Arial Narrow"/>
      <family val="2"/>
    </font>
    <font>
      <b/>
      <i/>
      <sz val="11"/>
      <color indexed="8"/>
      <name val="Arial Narrow"/>
      <family val="2"/>
    </font>
    <font>
      <b/>
      <sz val="20"/>
      <color rgb="FFFF0000"/>
      <name val="Arial Black"/>
      <family val="2"/>
    </font>
    <font>
      <b/>
      <u/>
      <sz val="10"/>
      <color indexed="8"/>
      <name val="Arial Narrow"/>
      <family val="2"/>
    </font>
    <font>
      <b/>
      <u/>
      <sz val="12"/>
      <color rgb="FFFF0000"/>
      <name val="Times New Roman"/>
      <family val="1"/>
    </font>
    <font>
      <u/>
      <sz val="10"/>
      <color indexed="8"/>
      <name val="Arial"/>
      <family val="2"/>
    </font>
    <font>
      <sz val="8"/>
      <color indexed="63"/>
      <name val="Arial Narrow"/>
      <family val="2"/>
    </font>
    <font>
      <b/>
      <sz val="11"/>
      <color theme="1"/>
      <name val="Arial Narrow"/>
      <family val="2"/>
    </font>
    <font>
      <b/>
      <u/>
      <sz val="12"/>
      <color indexed="8"/>
      <name val="Arial Narrow"/>
      <family val="2"/>
    </font>
    <font>
      <b/>
      <u/>
      <sz val="12"/>
      <color rgb="FFFF0000"/>
      <name val="Arial Narrow"/>
      <family val="2"/>
    </font>
    <font>
      <b/>
      <u/>
      <sz val="16"/>
      <color theme="1"/>
      <name val="Times New Roman"/>
      <family val="1"/>
    </font>
    <font>
      <b/>
      <u/>
      <sz val="9"/>
      <color theme="1"/>
      <name val="Times New Roman"/>
      <family val="1"/>
    </font>
    <font>
      <sz val="14"/>
      <color theme="1"/>
      <name val="Arial Narrow"/>
      <family val="2"/>
    </font>
    <font>
      <sz val="14"/>
      <color rgb="FFFF0000"/>
      <name val="Arial Narrow"/>
      <family val="2"/>
    </font>
    <font>
      <u val="singleAccounting"/>
      <sz val="20"/>
      <color theme="1"/>
      <name val="Brush Script MT"/>
      <family val="4"/>
    </font>
    <font>
      <i/>
      <sz val="12"/>
      <name val="Arial"/>
      <family val="2"/>
    </font>
    <font>
      <b/>
      <i/>
      <sz val="12"/>
      <color indexed="10"/>
      <name val="Arial Narrow"/>
      <family val="2"/>
    </font>
    <font>
      <b/>
      <i/>
      <u/>
      <sz val="12"/>
      <color indexed="10"/>
      <name val="Arial Narrow"/>
      <family val="2"/>
    </font>
    <font>
      <b/>
      <sz val="11"/>
      <color theme="3" tint="-0.249977111117893"/>
      <name val="Arial Narrow"/>
      <family val="2"/>
    </font>
    <font>
      <sz val="10"/>
      <color rgb="FFFFFFCC"/>
      <name val="Arial"/>
      <family val="2"/>
    </font>
    <font>
      <sz val="10"/>
      <color rgb="FFFFFFCC"/>
      <name val="Times New Roman"/>
      <family val="1"/>
    </font>
    <font>
      <b/>
      <sz val="12"/>
      <color theme="1"/>
      <name val="Arial Narrow"/>
      <family val="2"/>
    </font>
    <font>
      <b/>
      <u/>
      <sz val="12"/>
      <color theme="1"/>
      <name val="Arial Narrow"/>
      <family val="2"/>
    </font>
    <font>
      <sz val="16"/>
      <color indexed="8"/>
      <name val="Arial Narrow"/>
      <family val="2"/>
    </font>
    <font>
      <u/>
      <sz val="16"/>
      <color indexed="8"/>
      <name val="Arial Narrow"/>
      <family val="2"/>
    </font>
    <font>
      <b/>
      <sz val="18"/>
      <color indexed="8"/>
      <name val="Arial Narrow"/>
      <family val="2"/>
    </font>
    <font>
      <b/>
      <u/>
      <sz val="18"/>
      <color rgb="FF0070C0"/>
      <name val="Arial Narrow"/>
      <family val="2"/>
    </font>
    <font>
      <b/>
      <sz val="18"/>
      <color rgb="FF0070C0"/>
      <name val="Arial Narrow"/>
      <family val="2"/>
    </font>
    <font>
      <sz val="12"/>
      <color indexed="10"/>
      <name val="Arial Narrow"/>
      <family val="2"/>
    </font>
    <font>
      <sz val="12"/>
      <name val="Arial Narrow"/>
      <family val="2"/>
    </font>
    <font>
      <b/>
      <u/>
      <sz val="14"/>
      <name val="Arial Narrow"/>
      <family val="2"/>
    </font>
    <font>
      <b/>
      <i/>
      <u/>
      <sz val="14"/>
      <name val="Arial Narrow"/>
      <family val="2"/>
    </font>
    <font>
      <b/>
      <u/>
      <sz val="14"/>
      <color indexed="10"/>
      <name val="Arial Narrow"/>
      <family val="2"/>
    </font>
    <font>
      <b/>
      <sz val="7"/>
      <name val="Times New Roman"/>
      <family val="1"/>
    </font>
    <font>
      <sz val="11"/>
      <name val="Times New Roman"/>
      <family val="1"/>
    </font>
    <font>
      <b/>
      <sz val="12"/>
      <color theme="1"/>
      <name val="Arial"/>
      <family val="2"/>
    </font>
    <font>
      <b/>
      <i/>
      <sz val="14"/>
      <name val="Arial Narrow"/>
      <family val="2"/>
    </font>
    <font>
      <b/>
      <sz val="12"/>
      <color theme="3"/>
      <name val="Arial"/>
      <family val="2"/>
    </font>
    <font>
      <sz val="10"/>
      <color theme="3"/>
      <name val="Arial"/>
      <family val="2"/>
    </font>
    <font>
      <b/>
      <sz val="10"/>
      <color theme="3"/>
      <name val="Arial"/>
      <family val="2"/>
    </font>
    <font>
      <sz val="10"/>
      <color theme="3"/>
      <name val="Arial"/>
      <family val="2"/>
    </font>
    <font>
      <b/>
      <u/>
      <sz val="11"/>
      <color theme="3"/>
      <name val="Calibri"/>
      <family val="2"/>
      <scheme val="minor"/>
    </font>
    <font>
      <sz val="10"/>
      <color theme="1"/>
      <name val="Arial"/>
      <family val="2"/>
    </font>
    <font>
      <b/>
      <sz val="10"/>
      <color indexed="10"/>
      <name val="Arial Black"/>
      <family val="2"/>
    </font>
    <font>
      <b/>
      <sz val="10"/>
      <name val="Arial Black"/>
      <family val="2"/>
    </font>
    <font>
      <b/>
      <u/>
      <sz val="10"/>
      <color rgb="FFFF0000"/>
      <name val="Arial Black"/>
      <family val="2"/>
    </font>
    <font>
      <b/>
      <sz val="16"/>
      <color theme="1"/>
      <name val="Calibri"/>
      <family val="2"/>
      <scheme val="minor"/>
    </font>
    <font>
      <i/>
      <sz val="16"/>
      <name val="Calibri"/>
      <family val="2"/>
      <scheme val="minor"/>
    </font>
  </fonts>
  <fills count="17">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theme="0"/>
        <bgColor indexed="64"/>
      </patternFill>
    </fill>
    <fill>
      <patternFill patternType="solid">
        <fgColor theme="0" tint="-4.9989318521683403E-2"/>
        <bgColor indexed="64"/>
      </patternFill>
    </fill>
    <fill>
      <patternFill patternType="solid">
        <fgColor theme="2"/>
        <bgColor indexed="64"/>
      </patternFill>
    </fill>
    <fill>
      <patternFill patternType="solid">
        <fgColor rgb="FFFFFF00"/>
        <bgColor indexed="64"/>
      </patternFill>
    </fill>
    <fill>
      <patternFill patternType="solid">
        <fgColor rgb="FFFFEB9C"/>
      </patternFill>
    </fill>
    <fill>
      <patternFill patternType="solid">
        <fgColor rgb="FFFFFFCC"/>
        <bgColor indexed="64"/>
      </patternFill>
    </fill>
    <fill>
      <patternFill patternType="solid">
        <fgColor rgb="FFF2F2F2"/>
        <bgColor indexed="64"/>
      </patternFill>
    </fill>
    <fill>
      <patternFill patternType="solid">
        <fgColor rgb="FFFBFBFB"/>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79998168889431442"/>
        <bgColor indexed="64"/>
      </patternFill>
    </fill>
    <fill>
      <patternFill patternType="gray125">
        <fgColor indexed="11"/>
        <bgColor rgb="FFFFFF00"/>
      </patternFill>
    </fill>
  </fills>
  <borders count="63">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s>
  <cellStyleXfs count="7">
    <xf numFmtId="0" fontId="0" fillId="0" borderId="0"/>
    <xf numFmtId="44" fontId="1" fillId="0" borderId="0" applyFont="0" applyFill="0" applyBorder="0" applyAlignment="0" applyProtection="0"/>
    <xf numFmtId="0" fontId="28" fillId="0" borderId="0" applyNumberFormat="0" applyFill="0" applyBorder="0" applyAlignment="0" applyProtection="0">
      <alignment vertical="top"/>
      <protection locked="0"/>
    </xf>
    <xf numFmtId="0" fontId="1" fillId="0" borderId="0"/>
    <xf numFmtId="0" fontId="88" fillId="8" borderId="0" applyNumberFormat="0" applyBorder="0" applyAlignment="0" applyProtection="0"/>
    <xf numFmtId="0" fontId="90" fillId="0" borderId="0"/>
    <xf numFmtId="0" fontId="1" fillId="0" borderId="0"/>
  </cellStyleXfs>
  <cellXfs count="1215">
    <xf numFmtId="0" fontId="0" fillId="0" borderId="0" xfId="0"/>
    <xf numFmtId="0" fontId="2" fillId="0" borderId="0" xfId="0" applyFont="1" applyAlignment="1">
      <alignment vertical="top"/>
    </xf>
    <xf numFmtId="0" fontId="3" fillId="0" borderId="0" xfId="0" applyFont="1" applyAlignment="1">
      <alignment vertical="top"/>
    </xf>
    <xf numFmtId="0" fontId="5" fillId="0" borderId="0" xfId="0" applyFont="1" applyAlignment="1">
      <alignment vertical="top"/>
    </xf>
    <xf numFmtId="0" fontId="6" fillId="0" borderId="0" xfId="0" applyFont="1" applyAlignment="1">
      <alignment vertical="top"/>
    </xf>
    <xf numFmtId="0" fontId="10" fillId="0" borderId="0" xfId="0" applyFont="1"/>
    <xf numFmtId="0" fontId="23" fillId="0" borderId="0" xfId="0" applyFont="1" applyAlignment="1">
      <alignment vertical="top"/>
    </xf>
    <xf numFmtId="44" fontId="15" fillId="0" borderId="0" xfId="0" applyNumberFormat="1" applyFont="1" applyAlignment="1">
      <alignment vertical="top"/>
    </xf>
    <xf numFmtId="0" fontId="23" fillId="0" borderId="0" xfId="0" applyFont="1"/>
    <xf numFmtId="0" fontId="10" fillId="0" borderId="11" xfId="0" applyFont="1" applyBorder="1" applyAlignment="1" applyProtection="1">
      <alignment horizontal="left" vertical="top" shrinkToFit="1"/>
      <protection locked="0"/>
    </xf>
    <xf numFmtId="0" fontId="18" fillId="0" borderId="0" xfId="0" applyFont="1" applyAlignment="1">
      <alignment wrapText="1"/>
    </xf>
    <xf numFmtId="0" fontId="18" fillId="0" borderId="0" xfId="0" applyFont="1"/>
    <xf numFmtId="0" fontId="33" fillId="0" borderId="0" xfId="0" applyFont="1"/>
    <xf numFmtId="0" fontId="34" fillId="0" borderId="0" xfId="0" applyFont="1" applyAlignment="1">
      <alignment horizontal="center"/>
    </xf>
    <xf numFmtId="0" fontId="34" fillId="0" borderId="0" xfId="0" applyFont="1"/>
    <xf numFmtId="0" fontId="36" fillId="0" borderId="3" xfId="0" applyFont="1" applyBorder="1" applyAlignment="1" applyProtection="1">
      <alignment horizontal="left"/>
      <protection locked="0"/>
    </xf>
    <xf numFmtId="0" fontId="7" fillId="0" borderId="0" xfId="0" applyFont="1" applyAlignment="1">
      <alignment horizontal="center" wrapText="1"/>
    </xf>
    <xf numFmtId="44" fontId="36" fillId="0" borderId="3" xfId="0" applyNumberFormat="1" applyFont="1" applyBorder="1" applyProtection="1">
      <protection locked="0"/>
    </xf>
    <xf numFmtId="0" fontId="41" fillId="0" borderId="0" xfId="0" applyFont="1"/>
    <xf numFmtId="0" fontId="31" fillId="0" borderId="0" xfId="0" applyFont="1"/>
    <xf numFmtId="0" fontId="40" fillId="0" borderId="0" xfId="0" applyFont="1"/>
    <xf numFmtId="40" fontId="31" fillId="0" borderId="0" xfId="0" applyNumberFormat="1" applyFont="1"/>
    <xf numFmtId="0" fontId="31" fillId="0" borderId="0" xfId="0" applyFont="1" applyAlignment="1">
      <alignment horizontal="left" vertical="top"/>
    </xf>
    <xf numFmtId="0" fontId="8" fillId="0" borderId="0" xfId="0" applyFont="1" applyAlignment="1">
      <alignment vertical="center"/>
    </xf>
    <xf numFmtId="40" fontId="8" fillId="0" borderId="0" xfId="0" applyNumberFormat="1" applyFont="1"/>
    <xf numFmtId="0" fontId="31" fillId="0" borderId="29" xfId="0" applyFont="1" applyBorder="1"/>
    <xf numFmtId="0" fontId="2" fillId="0" borderId="0" xfId="0" applyFont="1"/>
    <xf numFmtId="0" fontId="50" fillId="2" borderId="3" xfId="0" applyFont="1" applyFill="1" applyBorder="1" applyAlignment="1">
      <alignment horizontal="center"/>
    </xf>
    <xf numFmtId="0" fontId="2" fillId="0" borderId="12" xfId="0" applyFont="1" applyBorder="1"/>
    <xf numFmtId="0" fontId="51" fillId="0" borderId="0" xfId="0" applyFont="1" applyAlignment="1">
      <alignment horizontal="right"/>
    </xf>
    <xf numFmtId="0" fontId="47" fillId="0" borderId="0" xfId="0" applyFont="1"/>
    <xf numFmtId="0" fontId="3" fillId="0" borderId="0" xfId="0" applyFont="1"/>
    <xf numFmtId="0" fontId="13" fillId="0" borderId="0" xfId="0" applyFont="1" applyAlignment="1">
      <alignment vertical="center"/>
    </xf>
    <xf numFmtId="168" fontId="32" fillId="0" borderId="20" xfId="0" applyNumberFormat="1" applyFont="1" applyBorder="1" applyAlignment="1">
      <alignment horizontal="left" vertical="center" shrinkToFit="1"/>
    </xf>
    <xf numFmtId="168" fontId="32" fillId="0" borderId="21" xfId="0" applyNumberFormat="1" applyFont="1" applyBorder="1" applyAlignment="1">
      <alignment horizontal="left" vertical="center" shrinkToFit="1"/>
    </xf>
    <xf numFmtId="0" fontId="47" fillId="0" borderId="30" xfId="0" applyFont="1" applyBorder="1" applyAlignment="1">
      <alignment horizontal="left" vertical="center" indent="1"/>
    </xf>
    <xf numFmtId="0" fontId="47" fillId="0" borderId="20" xfId="0" applyFont="1" applyBorder="1" applyAlignment="1">
      <alignment horizontal="left" vertical="center" indent="1"/>
    </xf>
    <xf numFmtId="0" fontId="54" fillId="0" borderId="0" xfId="0" applyFont="1" applyAlignment="1" applyProtection="1">
      <alignment horizontal="center"/>
      <protection locked="0"/>
    </xf>
    <xf numFmtId="0" fontId="2" fillId="0" borderId="0" xfId="0" applyFont="1" applyAlignment="1" applyProtection="1">
      <alignment horizontal="center"/>
      <protection locked="0"/>
    </xf>
    <xf numFmtId="0" fontId="16" fillId="0" borderId="3" xfId="0" applyFont="1" applyBorder="1" applyAlignment="1" applyProtection="1">
      <alignment horizontal="left" vertical="top"/>
      <protection locked="0"/>
    </xf>
    <xf numFmtId="0" fontId="55" fillId="0" borderId="0" xfId="0" applyFont="1" applyAlignment="1">
      <alignment vertical="top"/>
    </xf>
    <xf numFmtId="0" fontId="56" fillId="0" borderId="0" xfId="0" applyFont="1" applyAlignment="1">
      <alignment vertical="top"/>
    </xf>
    <xf numFmtId="0" fontId="57" fillId="0" borderId="0" xfId="0" applyFont="1"/>
    <xf numFmtId="0" fontId="51" fillId="0" borderId="0" xfId="0" applyFont="1"/>
    <xf numFmtId="0" fontId="0" fillId="0" borderId="0" xfId="0" applyAlignment="1">
      <alignment horizontal="center"/>
    </xf>
    <xf numFmtId="44" fontId="14" fillId="0" borderId="0" xfId="0" applyNumberFormat="1" applyFont="1" applyAlignment="1">
      <alignment vertical="top" shrinkToFit="1"/>
    </xf>
    <xf numFmtId="0" fontId="60" fillId="0" borderId="0" xfId="0" applyFont="1" applyAlignment="1">
      <alignment horizontal="center" vertical="top"/>
    </xf>
    <xf numFmtId="0" fontId="59" fillId="0" borderId="0" xfId="0" quotePrefix="1" applyFont="1" applyAlignment="1">
      <alignment vertical="center" wrapText="1"/>
    </xf>
    <xf numFmtId="0" fontId="11" fillId="0" borderId="0" xfId="0" applyFont="1" applyAlignment="1">
      <alignment horizontal="left" vertical="center" shrinkToFit="1"/>
    </xf>
    <xf numFmtId="0" fontId="25" fillId="0" borderId="0" xfId="0" applyFont="1" applyAlignment="1">
      <alignment horizontal="center" vertical="center"/>
    </xf>
    <xf numFmtId="0" fontId="22" fillId="0" borderId="0" xfId="0" applyFont="1" applyAlignment="1">
      <alignment horizontal="left" vertical="center"/>
    </xf>
    <xf numFmtId="0" fontId="17" fillId="0" borderId="0" xfId="0" applyFont="1" applyAlignment="1">
      <alignment horizontal="center" vertical="top"/>
    </xf>
    <xf numFmtId="0" fontId="15" fillId="0" borderId="0" xfId="0" applyFont="1" applyAlignment="1">
      <alignment vertical="top"/>
    </xf>
    <xf numFmtId="44" fontId="16" fillId="0" borderId="0" xfId="0" applyNumberFormat="1" applyFont="1" applyAlignment="1" applyProtection="1">
      <alignment vertical="top"/>
      <protection locked="0"/>
    </xf>
    <xf numFmtId="0" fontId="58" fillId="0" borderId="0" xfId="0" applyFont="1" applyAlignment="1">
      <alignment horizontal="center" vertical="top"/>
    </xf>
    <xf numFmtId="0" fontId="16" fillId="0" borderId="0" xfId="0" applyFont="1"/>
    <xf numFmtId="0" fontId="14" fillId="0" borderId="0" xfId="0" applyFont="1" applyAlignment="1">
      <alignment vertical="top"/>
    </xf>
    <xf numFmtId="44" fontId="15" fillId="0" borderId="0" xfId="1" applyFont="1" applyFill="1" applyBorder="1" applyAlignment="1" applyProtection="1">
      <alignment vertical="top"/>
      <protection locked="0"/>
    </xf>
    <xf numFmtId="44" fontId="15" fillId="0" borderId="0" xfId="0" applyNumberFormat="1" applyFont="1" applyAlignment="1" applyProtection="1">
      <alignment vertical="top"/>
      <protection locked="0"/>
    </xf>
    <xf numFmtId="44" fontId="22" fillId="0" borderId="0" xfId="0" applyNumberFormat="1" applyFont="1" applyAlignment="1">
      <alignment vertical="top" shrinkToFit="1"/>
    </xf>
    <xf numFmtId="0" fontId="64" fillId="0" borderId="0" xfId="0" applyFont="1"/>
    <xf numFmtId="164" fontId="16" fillId="0" borderId="3" xfId="0" applyNumberFormat="1" applyFont="1" applyBorder="1" applyAlignment="1" applyProtection="1">
      <alignment vertical="top" shrinkToFit="1"/>
      <protection locked="0"/>
    </xf>
    <xf numFmtId="0" fontId="63" fillId="0" borderId="23" xfId="0" applyFont="1" applyBorder="1" applyAlignment="1">
      <alignment vertical="top" wrapText="1"/>
    </xf>
    <xf numFmtId="0" fontId="63" fillId="0" borderId="0" xfId="0" applyFont="1" applyAlignment="1">
      <alignment vertical="top"/>
    </xf>
    <xf numFmtId="0" fontId="63" fillId="0" borderId="23" xfId="0" applyFont="1" applyBorder="1" applyAlignment="1">
      <alignment vertical="top"/>
    </xf>
    <xf numFmtId="0" fontId="13" fillId="0" borderId="0" xfId="0" applyFont="1" applyAlignment="1">
      <alignment wrapText="1"/>
    </xf>
    <xf numFmtId="0" fontId="30" fillId="0" borderId="3" xfId="0" applyFont="1" applyBorder="1" applyAlignment="1">
      <alignment vertical="top"/>
    </xf>
    <xf numFmtId="164" fontId="30" fillId="0" borderId="3" xfId="0" applyNumberFormat="1" applyFont="1" applyBorder="1" applyAlignment="1">
      <alignment vertical="top"/>
    </xf>
    <xf numFmtId="0" fontId="37" fillId="0" borderId="3" xfId="0" applyFont="1" applyBorder="1" applyAlignment="1">
      <alignment horizontal="left" vertical="top"/>
    </xf>
    <xf numFmtId="0" fontId="37" fillId="0" borderId="3" xfId="0" applyFont="1" applyBorder="1" applyAlignment="1">
      <alignment vertical="top"/>
    </xf>
    <xf numFmtId="0" fontId="5" fillId="0" borderId="3" xfId="0" applyFont="1" applyBorder="1" applyAlignment="1">
      <alignment vertical="top"/>
    </xf>
    <xf numFmtId="0" fontId="65" fillId="0" borderId="3" xfId="0" applyFont="1" applyBorder="1" applyAlignment="1">
      <alignment vertical="top"/>
    </xf>
    <xf numFmtId="0" fontId="62" fillId="0" borderId="3" xfId="0" applyFont="1" applyBorder="1"/>
    <xf numFmtId="0" fontId="63" fillId="0" borderId="0" xfId="0" applyFont="1" applyAlignment="1">
      <alignment horizontal="left" vertical="top"/>
    </xf>
    <xf numFmtId="172" fontId="30" fillId="0" borderId="3" xfId="0" applyNumberFormat="1" applyFont="1" applyBorder="1" applyAlignment="1">
      <alignment vertical="top"/>
    </xf>
    <xf numFmtId="0" fontId="87" fillId="0" borderId="0" xfId="0" applyFont="1" applyAlignment="1">
      <alignment horizontal="left" vertical="center" indent="1"/>
    </xf>
    <xf numFmtId="0" fontId="13" fillId="0" borderId="0" xfId="0" applyFont="1" applyAlignment="1">
      <alignment horizontal="left" vertical="center" wrapText="1"/>
    </xf>
    <xf numFmtId="0" fontId="1" fillId="0" borderId="0" xfId="0" applyFont="1"/>
    <xf numFmtId="0" fontId="17" fillId="0" borderId="3" xfId="0" applyFont="1" applyBorder="1" applyAlignment="1">
      <alignment horizontal="center" vertical="top"/>
    </xf>
    <xf numFmtId="44" fontId="10" fillId="0" borderId="3" xfId="0" applyNumberFormat="1" applyFont="1" applyBorder="1" applyAlignment="1" applyProtection="1">
      <alignment vertical="top"/>
      <protection locked="0"/>
    </xf>
    <xf numFmtId="44" fontId="11" fillId="0" borderId="3" xfId="0" applyNumberFormat="1" applyFont="1" applyBorder="1" applyAlignment="1">
      <alignment vertical="top" shrinkToFit="1"/>
    </xf>
    <xf numFmtId="0" fontId="14" fillId="0" borderId="3" xfId="0" applyFont="1" applyBorder="1" applyAlignment="1">
      <alignment horizontal="center" vertical="top"/>
    </xf>
    <xf numFmtId="0" fontId="14" fillId="0" borderId="3" xfId="0" applyFont="1" applyBorder="1" applyAlignment="1">
      <alignment vertical="top"/>
    </xf>
    <xf numFmtId="44" fontId="10" fillId="0" borderId="3" xfId="1" applyFont="1" applyBorder="1" applyAlignment="1" applyProtection="1">
      <alignment vertical="top"/>
      <protection locked="0"/>
    </xf>
    <xf numFmtId="0" fontId="15" fillId="0" borderId="3" xfId="0" applyFont="1" applyBorder="1" applyAlignment="1">
      <alignment horizontal="center" vertical="top"/>
    </xf>
    <xf numFmtId="0" fontId="96" fillId="0" borderId="0" xfId="0" applyFont="1" applyAlignment="1">
      <alignment horizontal="center" vertical="center"/>
    </xf>
    <xf numFmtId="0" fontId="33" fillId="0" borderId="0" xfId="0" applyFont="1" applyAlignment="1">
      <alignment horizontal="left" vertical="center"/>
    </xf>
    <xf numFmtId="0" fontId="109" fillId="0" borderId="0" xfId="0" applyFont="1" applyAlignment="1">
      <alignment vertical="center" wrapText="1"/>
    </xf>
    <xf numFmtId="0" fontId="46" fillId="0" borderId="0" xfId="0" applyFont="1" applyAlignment="1">
      <alignment horizontal="left" vertical="center" indent="1"/>
    </xf>
    <xf numFmtId="44" fontId="8" fillId="0" borderId="53" xfId="0" applyNumberFormat="1" applyFont="1" applyBorder="1"/>
    <xf numFmtId="0" fontId="36" fillId="0" borderId="34" xfId="0" applyFont="1" applyBorder="1" applyAlignment="1" applyProtection="1">
      <alignment horizontal="left"/>
      <protection locked="0"/>
    </xf>
    <xf numFmtId="0" fontId="8" fillId="6" borderId="3" xfId="0" applyFont="1" applyFill="1" applyBorder="1" applyAlignment="1">
      <alignment horizontal="right" vertical="center"/>
    </xf>
    <xf numFmtId="6" fontId="9" fillId="0" borderId="41" xfId="0" applyNumberFormat="1" applyFont="1" applyBorder="1" applyAlignment="1">
      <alignment horizontal="center" vertical="top" wrapText="1" shrinkToFit="1"/>
    </xf>
    <xf numFmtId="14" fontId="9" fillId="0" borderId="17" xfId="0" applyNumberFormat="1" applyFont="1" applyBorder="1" applyAlignment="1">
      <alignment horizontal="center" vertical="top" wrapText="1" shrinkToFit="1"/>
    </xf>
    <xf numFmtId="0" fontId="129" fillId="0" borderId="0" xfId="0" applyFont="1"/>
    <xf numFmtId="0" fontId="109" fillId="0" borderId="0" xfId="0" applyFont="1"/>
    <xf numFmtId="0" fontId="131" fillId="3" borderId="46" xfId="0" applyFont="1" applyFill="1" applyBorder="1" applyAlignment="1" applyProtection="1">
      <alignment horizontal="left" vertical="center" shrinkToFit="1"/>
      <protection locked="0"/>
    </xf>
    <xf numFmtId="0" fontId="131" fillId="0" borderId="45" xfId="0" applyFont="1" applyBorder="1" applyAlignment="1">
      <alignment vertical="top"/>
    </xf>
    <xf numFmtId="0" fontId="131" fillId="0" borderId="46" xfId="0" applyFont="1" applyBorder="1" applyAlignment="1">
      <alignment vertical="top"/>
    </xf>
    <xf numFmtId="0" fontId="131" fillId="3" borderId="12" xfId="0" applyFont="1" applyFill="1" applyBorder="1" applyAlignment="1" applyProtection="1">
      <alignment horizontal="left" vertical="center" shrinkToFit="1"/>
      <protection locked="0"/>
    </xf>
    <xf numFmtId="0" fontId="107" fillId="0" borderId="0" xfId="0" quotePrefix="1" applyFont="1" applyAlignment="1">
      <alignment vertical="center" wrapText="1" shrinkToFit="1"/>
    </xf>
    <xf numFmtId="166" fontId="103" fillId="0" borderId="0" xfId="0" applyNumberFormat="1" applyFont="1" applyAlignment="1">
      <alignment horizontal="left" vertical="center" shrinkToFit="1"/>
    </xf>
    <xf numFmtId="0" fontId="104" fillId="0" borderId="0" xfId="0" applyFont="1" applyAlignment="1">
      <alignment horizontal="left" vertical="center" indent="1" shrinkToFit="1"/>
    </xf>
    <xf numFmtId="44" fontId="40" fillId="0" borderId="3" xfId="1" applyFont="1" applyBorder="1" applyAlignment="1" applyProtection="1">
      <alignment horizontal="left" shrinkToFit="1"/>
      <protection locked="0"/>
    </xf>
    <xf numFmtId="169" fontId="40" fillId="0" borderId="3" xfId="0" applyNumberFormat="1" applyFont="1" applyBorder="1" applyAlignment="1" applyProtection="1">
      <alignment horizontal="left" shrinkToFit="1"/>
      <protection locked="0"/>
    </xf>
    <xf numFmtId="0" fontId="40" fillId="0" borderId="3" xfId="0" applyFont="1" applyBorder="1" applyAlignment="1" applyProtection="1">
      <alignment horizontal="center" shrinkToFit="1"/>
      <protection locked="0"/>
    </xf>
    <xf numFmtId="0" fontId="40" fillId="0" borderId="3" xfId="0" applyFont="1" applyBorder="1" applyAlignment="1" applyProtection="1">
      <alignment horizontal="right" shrinkToFit="1"/>
      <protection locked="0"/>
    </xf>
    <xf numFmtId="0" fontId="87" fillId="0" borderId="0" xfId="0" applyFont="1"/>
    <xf numFmtId="0" fontId="10" fillId="0" borderId="0" xfId="0" applyFont="1" applyAlignment="1">
      <alignment horizontal="left" vertical="center" indent="1"/>
    </xf>
    <xf numFmtId="0" fontId="10" fillId="0" borderId="0" xfId="0" applyFont="1" applyAlignment="1">
      <alignment horizontal="right"/>
    </xf>
    <xf numFmtId="49" fontId="118" fillId="10" borderId="3" xfId="0" applyNumberFormat="1" applyFont="1" applyFill="1" applyBorder="1" applyAlignment="1" applyProtection="1">
      <alignment horizontal="left" vertical="center"/>
      <protection locked="0"/>
    </xf>
    <xf numFmtId="49" fontId="119" fillId="10" borderId="3" xfId="2" applyNumberFormat="1" applyFont="1" applyFill="1" applyBorder="1" applyAlignment="1" applyProtection="1">
      <alignment horizontal="left" vertical="center"/>
      <protection locked="0"/>
    </xf>
    <xf numFmtId="166" fontId="118" fillId="10" borderId="3" xfId="0" applyNumberFormat="1" applyFont="1" applyFill="1" applyBorder="1" applyAlignment="1" applyProtection="1">
      <alignment horizontal="left" vertical="center"/>
      <protection locked="0"/>
    </xf>
    <xf numFmtId="0" fontId="1" fillId="10" borderId="3" xfId="0" applyFont="1" applyFill="1" applyBorder="1" applyProtection="1">
      <protection locked="0"/>
    </xf>
    <xf numFmtId="0" fontId="118" fillId="10" borderId="3" xfId="0" applyFont="1" applyFill="1" applyBorder="1" applyAlignment="1" applyProtection="1">
      <alignment horizontal="left" vertical="center"/>
      <protection locked="0"/>
    </xf>
    <xf numFmtId="169" fontId="145" fillId="0" borderId="0" xfId="0" applyNumberFormat="1" applyFont="1" applyAlignment="1" applyProtection="1">
      <alignment horizontal="center" vertical="center"/>
      <protection locked="0"/>
    </xf>
    <xf numFmtId="169" fontId="144" fillId="10" borderId="3" xfId="0" applyNumberFormat="1" applyFont="1" applyFill="1" applyBorder="1" applyAlignment="1" applyProtection="1">
      <alignment horizontal="left" vertical="center"/>
      <protection locked="0"/>
    </xf>
    <xf numFmtId="0" fontId="31" fillId="0" borderId="0" xfId="0" applyFont="1" applyAlignment="1">
      <alignment horizontal="right" vertical="center" wrapText="1"/>
    </xf>
    <xf numFmtId="0" fontId="10" fillId="10" borderId="3" xfId="0" applyFont="1" applyFill="1" applyBorder="1"/>
    <xf numFmtId="0" fontId="146" fillId="10" borderId="3" xfId="0" applyFont="1" applyFill="1" applyBorder="1" applyAlignment="1">
      <alignment horizontal="center" vertical="top"/>
    </xf>
    <xf numFmtId="166" fontId="109" fillId="0" borderId="0" xfId="0" applyNumberFormat="1" applyFont="1" applyAlignment="1">
      <alignment horizontal="left" vertical="center"/>
    </xf>
    <xf numFmtId="0" fontId="107" fillId="0" borderId="0" xfId="0" applyFont="1" applyAlignment="1">
      <alignment horizontal="left" vertical="center"/>
    </xf>
    <xf numFmtId="0" fontId="109" fillId="0" borderId="0" xfId="0" applyFont="1" applyAlignment="1">
      <alignment vertical="center"/>
    </xf>
    <xf numFmtId="0" fontId="109" fillId="0" borderId="0" xfId="0" applyFont="1" applyAlignment="1">
      <alignment horizontal="center"/>
    </xf>
    <xf numFmtId="0" fontId="109" fillId="0" borderId="0" xfId="0" applyFont="1" applyAlignment="1">
      <alignment horizontal="center" vertical="center"/>
    </xf>
    <xf numFmtId="0" fontId="121" fillId="0" borderId="0" xfId="0" applyFont="1"/>
    <xf numFmtId="0" fontId="84" fillId="0" borderId="0" xfId="0" applyFont="1" applyAlignment="1">
      <alignment horizontal="center" vertical="center"/>
    </xf>
    <xf numFmtId="0" fontId="150" fillId="0" borderId="0" xfId="0" applyFont="1" applyAlignment="1">
      <alignment horizontal="left" vertical="top"/>
    </xf>
    <xf numFmtId="0" fontId="150" fillId="0" borderId="0" xfId="0" applyFont="1" applyAlignment="1">
      <alignment horizontal="center"/>
    </xf>
    <xf numFmtId="0" fontId="130" fillId="0" borderId="0" xfId="0" applyFont="1" applyAlignment="1">
      <alignment horizontal="left" vertical="top"/>
    </xf>
    <xf numFmtId="0" fontId="130" fillId="0" borderId="0" xfId="0" applyFont="1" applyAlignment="1">
      <alignment horizontal="center"/>
    </xf>
    <xf numFmtId="0" fontId="103" fillId="0" borderId="0" xfId="0" applyFont="1" applyAlignment="1">
      <alignment vertical="center" shrinkToFit="1"/>
    </xf>
    <xf numFmtId="0" fontId="118" fillId="0" borderId="0" xfId="2" applyNumberFormat="1" applyFont="1" applyBorder="1" applyAlignment="1" applyProtection="1">
      <alignment horizontal="left" vertical="center" wrapText="1" shrinkToFit="1"/>
    </xf>
    <xf numFmtId="0" fontId="18" fillId="4" borderId="0" xfId="0" applyFont="1" applyFill="1" applyAlignment="1">
      <alignment wrapText="1"/>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8" xfId="0" applyFont="1" applyBorder="1" applyAlignment="1">
      <alignment horizontal="center" vertical="center"/>
    </xf>
    <xf numFmtId="0" fontId="11" fillId="0" borderId="16" xfId="0" applyFont="1" applyBorder="1" applyAlignment="1">
      <alignment horizontal="right" vertical="center" shrinkToFit="1"/>
    </xf>
    <xf numFmtId="0" fontId="11" fillId="0" borderId="3" xfId="0" applyFont="1" applyBorder="1" applyAlignment="1">
      <alignment horizontal="center" vertical="center"/>
    </xf>
    <xf numFmtId="14" fontId="36" fillId="0" borderId="36" xfId="0" applyNumberFormat="1" applyFont="1" applyBorder="1" applyAlignment="1">
      <alignment horizontal="center" vertical="top" wrapText="1" shrinkToFit="1"/>
    </xf>
    <xf numFmtId="0" fontId="129" fillId="0" borderId="0" xfId="0" applyFont="1" applyAlignment="1">
      <alignment vertical="top"/>
    </xf>
    <xf numFmtId="0" fontId="167" fillId="0" borderId="0" xfId="0" applyFont="1" applyAlignment="1">
      <alignment vertical="top"/>
    </xf>
    <xf numFmtId="0" fontId="84" fillId="0" borderId="0" xfId="0" applyFont="1" applyAlignment="1">
      <alignment horizontal="left" vertical="top"/>
    </xf>
    <xf numFmtId="0" fontId="170" fillId="0" borderId="0" xfId="0" applyFont="1" applyAlignment="1">
      <alignment vertical="center" wrapText="1"/>
    </xf>
    <xf numFmtId="44" fontId="151" fillId="0" borderId="3" xfId="0" applyNumberFormat="1" applyFont="1" applyBorder="1" applyAlignment="1" applyProtection="1">
      <alignment vertical="top" shrinkToFit="1"/>
      <protection locked="0"/>
    </xf>
    <xf numFmtId="0" fontId="107" fillId="0" borderId="3" xfId="0" applyFont="1" applyBorder="1" applyAlignment="1">
      <alignment horizontal="left" vertical="center" wrapText="1" shrinkToFit="1"/>
    </xf>
    <xf numFmtId="44" fontId="171" fillId="11" borderId="3" xfId="0" applyNumberFormat="1" applyFont="1" applyFill="1" applyBorder="1" applyAlignment="1">
      <alignment vertical="top"/>
    </xf>
    <xf numFmtId="44" fontId="173" fillId="0" borderId="3" xfId="0" applyNumberFormat="1" applyFont="1" applyBorder="1" applyAlignment="1">
      <alignment vertical="center"/>
    </xf>
    <xf numFmtId="0" fontId="109" fillId="0" borderId="0" xfId="0" applyFont="1" applyAlignment="1">
      <alignment vertical="top"/>
    </xf>
    <xf numFmtId="0" fontId="172" fillId="0" borderId="0" xfId="0" applyFont="1" applyAlignment="1">
      <alignment horizontal="left" vertical="top"/>
    </xf>
    <xf numFmtId="0" fontId="84" fillId="0" borderId="3" xfId="0" applyFont="1" applyBorder="1" applyAlignment="1">
      <alignment horizontal="left" vertical="top"/>
    </xf>
    <xf numFmtId="0" fontId="127" fillId="0" borderId="3" xfId="0" applyFont="1" applyBorder="1" applyAlignment="1">
      <alignment horizontal="center" vertical="top"/>
    </xf>
    <xf numFmtId="0" fontId="97" fillId="0" borderId="5" xfId="0" applyFont="1" applyBorder="1" applyAlignment="1">
      <alignment horizontal="center" vertical="top"/>
    </xf>
    <xf numFmtId="164" fontId="121" fillId="0" borderId="3" xfId="0" applyNumberFormat="1" applyFont="1" applyBorder="1" applyAlignment="1" applyProtection="1">
      <alignment horizontal="left" vertical="center" indent="1" shrinkToFit="1"/>
      <protection locked="0"/>
    </xf>
    <xf numFmtId="0" fontId="109" fillId="0" borderId="3" xfId="0" applyFont="1" applyBorder="1" applyAlignment="1" applyProtection="1">
      <alignment horizontal="left" vertical="center" indent="1"/>
      <protection locked="0"/>
    </xf>
    <xf numFmtId="44" fontId="109" fillId="0" borderId="3" xfId="0" applyNumberFormat="1" applyFont="1" applyBorder="1" applyAlignment="1">
      <alignment vertical="top"/>
    </xf>
    <xf numFmtId="0" fontId="109" fillId="0" borderId="34" xfId="0" applyFont="1" applyBorder="1" applyAlignment="1" applyProtection="1">
      <alignment horizontal="left" vertical="center" indent="1"/>
      <protection locked="0"/>
    </xf>
    <xf numFmtId="44" fontId="109" fillId="0" borderId="34" xfId="0" applyNumberFormat="1" applyFont="1" applyBorder="1" applyAlignment="1">
      <alignment vertical="top"/>
    </xf>
    <xf numFmtId="0" fontId="172" fillId="0" borderId="0" xfId="0" applyFont="1" applyAlignment="1">
      <alignment vertical="top"/>
    </xf>
    <xf numFmtId="0" fontId="97" fillId="0" borderId="3" xfId="0" applyFont="1" applyBorder="1" applyAlignment="1">
      <alignment horizontal="center" vertical="top"/>
    </xf>
    <xf numFmtId="0" fontId="121" fillId="0" borderId="3" xfId="0" applyFont="1" applyBorder="1" applyAlignment="1" applyProtection="1">
      <alignment horizontal="left" vertical="top"/>
      <protection locked="0"/>
    </xf>
    <xf numFmtId="44" fontId="109" fillId="0" borderId="3" xfId="0" applyNumberFormat="1" applyFont="1" applyBorder="1" applyAlignment="1" applyProtection="1">
      <alignment vertical="top"/>
      <protection locked="0"/>
    </xf>
    <xf numFmtId="0" fontId="121" fillId="0" borderId="34" xfId="0" applyFont="1" applyBorder="1" applyAlignment="1" applyProtection="1">
      <alignment horizontal="left" vertical="top"/>
      <protection locked="0"/>
    </xf>
    <xf numFmtId="44" fontId="109" fillId="0" borderId="34" xfId="0" applyNumberFormat="1" applyFont="1" applyBorder="1" applyAlignment="1" applyProtection="1">
      <alignment vertical="top"/>
      <protection locked="0"/>
    </xf>
    <xf numFmtId="44" fontId="109" fillId="0" borderId="3" xfId="1" applyFont="1" applyFill="1" applyBorder="1" applyAlignment="1" applyProtection="1">
      <alignment vertical="top"/>
      <protection locked="0"/>
    </xf>
    <xf numFmtId="0" fontId="89" fillId="0" borderId="0" xfId="0" applyFont="1" applyAlignment="1">
      <alignment vertical="top"/>
    </xf>
    <xf numFmtId="0" fontId="176" fillId="0" borderId="0" xfId="0" applyFont="1" applyAlignment="1">
      <alignment vertical="top"/>
    </xf>
    <xf numFmtId="0" fontId="170" fillId="0" borderId="0" xfId="0" applyFont="1" applyAlignment="1">
      <alignment horizontal="left" vertical="top"/>
    </xf>
    <xf numFmtId="0" fontId="129" fillId="0" borderId="28" xfId="0" applyFont="1" applyBorder="1" applyAlignment="1">
      <alignment vertical="top"/>
    </xf>
    <xf numFmtId="0" fontId="129" fillId="0" borderId="13" xfId="0" applyFont="1" applyBorder="1" applyAlignment="1">
      <alignment vertical="top"/>
    </xf>
    <xf numFmtId="0" fontId="180" fillId="0" borderId="0" xfId="0" applyFont="1" applyAlignment="1">
      <alignment vertical="top"/>
    </xf>
    <xf numFmtId="0" fontId="170" fillId="0" borderId="0" xfId="0" applyFont="1" applyAlignment="1">
      <alignment horizontal="center" vertical="top"/>
    </xf>
    <xf numFmtId="0" fontId="183" fillId="0" borderId="3" xfId="0" applyFont="1" applyBorder="1" applyAlignment="1">
      <alignment horizontal="left" vertical="top"/>
    </xf>
    <xf numFmtId="0" fontId="162" fillId="0" borderId="0" xfId="0" applyFont="1" applyAlignment="1">
      <alignment vertical="top"/>
    </xf>
    <xf numFmtId="0" fontId="182" fillId="0" borderId="0" xfId="0" applyFont="1" applyAlignment="1">
      <alignment vertical="top"/>
    </xf>
    <xf numFmtId="0" fontId="151" fillId="0" borderId="0" xfId="0" applyFont="1" applyAlignment="1">
      <alignment vertical="top"/>
    </xf>
    <xf numFmtId="0" fontId="166" fillId="0" borderId="29" xfId="0" applyFont="1" applyBorder="1" applyAlignment="1">
      <alignment vertical="center" wrapText="1"/>
    </xf>
    <xf numFmtId="0" fontId="120" fillId="4" borderId="17" xfId="0" applyFont="1" applyFill="1" applyBorder="1" applyAlignment="1" applyProtection="1">
      <alignment vertical="top"/>
      <protection locked="0"/>
    </xf>
    <xf numFmtId="0" fontId="85" fillId="0" borderId="0" xfId="0" applyFont="1" applyAlignment="1">
      <alignment horizontal="left" vertical="center" wrapText="1"/>
    </xf>
    <xf numFmtId="0" fontId="11" fillId="0" borderId="0" xfId="0" applyFont="1" applyAlignment="1">
      <alignment horizontal="left"/>
    </xf>
    <xf numFmtId="0" fontId="11" fillId="0" borderId="0" xfId="0" applyFont="1" applyAlignment="1">
      <alignment horizontal="left" vertical="center" wrapText="1"/>
    </xf>
    <xf numFmtId="0" fontId="11" fillId="0" borderId="0" xfId="0" applyFont="1" applyAlignment="1">
      <alignment horizontal="left" vertical="center"/>
    </xf>
    <xf numFmtId="0" fontId="169" fillId="0" borderId="3" xfId="0" applyFont="1" applyBorder="1" applyAlignment="1">
      <alignment horizontal="left" vertical="top"/>
    </xf>
    <xf numFmtId="165" fontId="107" fillId="0" borderId="0" xfId="0" applyNumberFormat="1" applyFont="1" applyAlignment="1">
      <alignment horizontal="left" vertical="center"/>
    </xf>
    <xf numFmtId="0" fontId="103" fillId="0" borderId="0" xfId="0" applyFont="1" applyAlignment="1">
      <alignment horizontal="left" vertical="center" wrapText="1"/>
    </xf>
    <xf numFmtId="164" fontId="16" fillId="0" borderId="3" xfId="0" applyNumberFormat="1" applyFont="1" applyBorder="1" applyAlignment="1" applyProtection="1">
      <alignment horizontal="center" vertical="top" shrinkToFit="1"/>
      <protection locked="0"/>
    </xf>
    <xf numFmtId="0" fontId="16" fillId="0" borderId="3" xfId="0" applyFont="1" applyBorder="1" applyAlignment="1" applyProtection="1">
      <alignment horizontal="center" vertical="top"/>
      <protection locked="0"/>
    </xf>
    <xf numFmtId="164" fontId="121" fillId="0" borderId="3" xfId="0" applyNumberFormat="1" applyFont="1" applyBorder="1" applyAlignment="1" applyProtection="1">
      <alignment horizontal="center" vertical="center" shrinkToFit="1"/>
      <protection locked="0"/>
    </xf>
    <xf numFmtId="164" fontId="121" fillId="0" borderId="3" xfId="0" applyNumberFormat="1" applyFont="1" applyBorder="1" applyAlignment="1" applyProtection="1">
      <alignment horizontal="center" vertical="top"/>
      <protection locked="0"/>
    </xf>
    <xf numFmtId="44" fontId="109" fillId="0" borderId="3" xfId="0" applyNumberFormat="1" applyFont="1" applyBorder="1" applyAlignment="1" applyProtection="1">
      <alignment horizontal="left" vertical="center" shrinkToFit="1"/>
      <protection locked="0"/>
    </xf>
    <xf numFmtId="44" fontId="109" fillId="0" borderId="3" xfId="0" applyNumberFormat="1" applyFont="1" applyBorder="1" applyAlignment="1">
      <alignment horizontal="left" vertical="center" shrinkToFit="1"/>
    </xf>
    <xf numFmtId="44" fontId="193" fillId="0" borderId="3" xfId="0" applyNumberFormat="1" applyFont="1" applyBorder="1" applyAlignment="1">
      <alignment vertical="top" shrinkToFit="1"/>
    </xf>
    <xf numFmtId="0" fontId="127" fillId="0" borderId="0" xfId="0" applyFont="1" applyAlignment="1">
      <alignment horizontal="left" vertical="center"/>
    </xf>
    <xf numFmtId="0" fontId="175" fillId="0" borderId="3" xfId="0" applyFont="1" applyBorder="1" applyAlignment="1">
      <alignment horizontal="left" vertical="center"/>
    </xf>
    <xf numFmtId="0" fontId="175" fillId="0" borderId="3" xfId="0" applyFont="1" applyBorder="1"/>
    <xf numFmtId="0" fontId="175" fillId="0" borderId="3" xfId="0" applyFont="1" applyBorder="1" applyAlignment="1">
      <alignment horizontal="center"/>
    </xf>
    <xf numFmtId="0" fontId="197" fillId="0" borderId="3" xfId="0" applyFont="1" applyBorder="1" applyAlignment="1">
      <alignment vertical="top"/>
    </xf>
    <xf numFmtId="0" fontId="198" fillId="0" borderId="0" xfId="0" applyFont="1" applyAlignment="1">
      <alignment vertical="top"/>
    </xf>
    <xf numFmtId="164" fontId="198" fillId="0" borderId="3" xfId="0" applyNumberFormat="1" applyFont="1" applyBorder="1" applyAlignment="1">
      <alignment vertical="top"/>
    </xf>
    <xf numFmtId="171" fontId="198" fillId="0" borderId="3" xfId="0" applyNumberFormat="1" applyFont="1" applyBorder="1" applyAlignment="1">
      <alignment vertical="top"/>
    </xf>
    <xf numFmtId="0" fontId="199" fillId="0" borderId="3" xfId="0" applyFont="1" applyBorder="1" applyAlignment="1">
      <alignment horizontal="left" vertical="top"/>
    </xf>
    <xf numFmtId="0" fontId="198" fillId="0" borderId="3" xfId="0" applyFont="1" applyBorder="1" applyAlignment="1">
      <alignment vertical="top"/>
    </xf>
    <xf numFmtId="0" fontId="199" fillId="0" borderId="3" xfId="0" applyFont="1" applyBorder="1" applyAlignment="1">
      <alignment horizontal="left" vertical="top" indent="2"/>
    </xf>
    <xf numFmtId="0" fontId="200" fillId="0" borderId="3" xfId="0" applyFont="1" applyBorder="1" applyAlignment="1">
      <alignment horizontal="left" vertical="top"/>
    </xf>
    <xf numFmtId="164" fontId="201" fillId="0" borderId="3" xfId="0" applyNumberFormat="1" applyFont="1" applyBorder="1" applyAlignment="1" applyProtection="1">
      <alignment horizontal="center" vertical="top" shrinkToFit="1"/>
      <protection locked="0"/>
    </xf>
    <xf numFmtId="0" fontId="107" fillId="0" borderId="3" xfId="0" applyFont="1" applyBorder="1" applyAlignment="1">
      <alignment horizontal="left" vertical="center"/>
    </xf>
    <xf numFmtId="0" fontId="0" fillId="0" borderId="0" xfId="0" applyAlignment="1">
      <alignment wrapText="1"/>
    </xf>
    <xf numFmtId="0" fontId="213" fillId="12" borderId="0" xfId="0" applyFont="1" applyFill="1" applyAlignment="1">
      <alignment horizontal="center" vertical="center" wrapText="1"/>
    </xf>
    <xf numFmtId="0" fontId="214" fillId="12" borderId="0" xfId="0" applyFont="1" applyFill="1" applyAlignment="1">
      <alignment horizontal="center" wrapText="1"/>
    </xf>
    <xf numFmtId="0" fontId="214" fillId="12" borderId="0" xfId="0" applyFont="1" applyFill="1" applyAlignment="1">
      <alignment horizontal="center" vertical="center" wrapText="1"/>
    </xf>
    <xf numFmtId="0" fontId="214" fillId="12" borderId="0" xfId="0" applyFont="1" applyFill="1" applyAlignment="1">
      <alignment horizontal="center" vertical="top" wrapText="1"/>
    </xf>
    <xf numFmtId="0" fontId="212" fillId="0" borderId="0" xfId="0" applyFont="1" applyAlignment="1">
      <alignment wrapText="1"/>
    </xf>
    <xf numFmtId="0" fontId="215" fillId="6" borderId="0" xfId="0" applyFont="1" applyFill="1" applyAlignment="1">
      <alignment horizontal="center" vertical="center" wrapText="1"/>
    </xf>
    <xf numFmtId="0" fontId="0" fillId="6" borderId="0" xfId="0" applyFill="1" applyAlignment="1">
      <alignment wrapText="1"/>
    </xf>
    <xf numFmtId="0" fontId="0" fillId="6" borderId="0" xfId="0" applyFill="1" applyAlignment="1">
      <alignment horizontal="left" vertical="center" wrapText="1"/>
    </xf>
    <xf numFmtId="0" fontId="0" fillId="6" borderId="0" xfId="0" applyFont="1" applyFill="1" applyAlignment="1">
      <alignment vertical="top" wrapText="1"/>
    </xf>
    <xf numFmtId="0" fontId="212" fillId="0" borderId="0" xfId="0" applyFont="1" applyAlignment="1">
      <alignment horizontal="center" vertical="center" wrapText="1"/>
    </xf>
    <xf numFmtId="0" fontId="212" fillId="0" borderId="0" xfId="0" applyFont="1" applyAlignment="1">
      <alignment horizontal="left" vertical="center" wrapText="1"/>
    </xf>
    <xf numFmtId="0" fontId="0" fillId="0" borderId="0" xfId="0" applyFont="1" applyAlignment="1">
      <alignment vertical="top" wrapText="1"/>
    </xf>
    <xf numFmtId="0" fontId="0" fillId="0" borderId="0" xfId="0" applyAlignment="1">
      <alignment vertical="center" wrapText="1"/>
    </xf>
    <xf numFmtId="0" fontId="216" fillId="0" borderId="0" xfId="0" applyFont="1" applyAlignment="1">
      <alignment horizontal="center" vertical="center" wrapText="1"/>
    </xf>
    <xf numFmtId="0" fontId="0" fillId="0" borderId="0" xfId="0" applyFont="1" applyAlignment="1">
      <alignment horizontal="left" vertical="top" wrapText="1"/>
    </xf>
    <xf numFmtId="0" fontId="0" fillId="0" borderId="0" xfId="0" applyAlignment="1">
      <alignment horizontal="center" vertical="center" wrapText="1"/>
    </xf>
    <xf numFmtId="0" fontId="196" fillId="6" borderId="0" xfId="0" applyFont="1" applyFill="1" applyAlignment="1">
      <alignment horizontal="center" vertical="center" wrapText="1"/>
    </xf>
    <xf numFmtId="0" fontId="212" fillId="15" borderId="0" xfId="0" applyFont="1" applyFill="1" applyAlignment="1">
      <alignment horizontal="center" vertical="center" wrapText="1"/>
    </xf>
    <xf numFmtId="0" fontId="190" fillId="0" borderId="0" xfId="0" applyFont="1" applyFill="1" applyAlignment="1">
      <alignment horizontal="left" vertical="top" wrapText="1"/>
    </xf>
    <xf numFmtId="0" fontId="10" fillId="0" borderId="0" xfId="0" applyFont="1" applyFill="1" applyAlignment="1">
      <alignment horizontal="left" vertical="top" wrapText="1"/>
    </xf>
    <xf numFmtId="0" fontId="0" fillId="0" borderId="0" xfId="0" applyFill="1" applyAlignment="1">
      <alignment wrapText="1"/>
    </xf>
    <xf numFmtId="0" fontId="215" fillId="0" borderId="0" xfId="0" applyFont="1" applyAlignment="1">
      <alignment horizontal="center" vertical="center" wrapText="1"/>
    </xf>
    <xf numFmtId="0" fontId="0" fillId="0" borderId="0" xfId="0" applyFont="1" applyAlignment="1">
      <alignment vertical="center" wrapText="1"/>
    </xf>
    <xf numFmtId="0" fontId="212" fillId="7" borderId="0" xfId="0" applyFont="1" applyFill="1" applyAlignment="1">
      <alignment horizontal="center" vertical="center" wrapText="1"/>
    </xf>
    <xf numFmtId="0" fontId="0" fillId="7" borderId="0" xfId="0" applyFill="1" applyAlignment="1">
      <alignment wrapText="1"/>
    </xf>
    <xf numFmtId="0" fontId="0" fillId="7" borderId="0" xfId="0" applyFill="1" applyAlignment="1">
      <alignment horizontal="left" vertical="center" wrapText="1"/>
    </xf>
    <xf numFmtId="0" fontId="0" fillId="7" borderId="0" xfId="0" applyFont="1" applyFill="1" applyAlignment="1">
      <alignment vertical="top" wrapText="1"/>
    </xf>
    <xf numFmtId="0" fontId="212" fillId="0" borderId="0" xfId="0" applyFont="1" applyAlignment="1">
      <alignment vertical="center" wrapText="1"/>
    </xf>
    <xf numFmtId="0" fontId="139" fillId="0" borderId="0" xfId="0" applyFont="1" applyAlignment="1">
      <alignment vertical="top" wrapText="1"/>
    </xf>
    <xf numFmtId="0" fontId="223" fillId="0" borderId="0" xfId="0" applyFont="1" applyAlignment="1">
      <alignment horizontal="left" vertical="top" wrapText="1"/>
    </xf>
    <xf numFmtId="0" fontId="223" fillId="0" borderId="0" xfId="0" applyFont="1" applyAlignment="1">
      <alignment vertical="top" wrapText="1"/>
    </xf>
    <xf numFmtId="0" fontId="224" fillId="4" borderId="35" xfId="0" applyFont="1" applyFill="1" applyBorder="1" applyAlignment="1">
      <alignment horizontal="center" vertical="center" wrapText="1"/>
    </xf>
    <xf numFmtId="0" fontId="225" fillId="4" borderId="29" xfId="0" applyFont="1" applyFill="1" applyBorder="1" applyAlignment="1">
      <alignment horizontal="center" vertical="center" wrapText="1"/>
    </xf>
    <xf numFmtId="0" fontId="225" fillId="4" borderId="29" xfId="0" applyFont="1" applyFill="1" applyBorder="1" applyAlignment="1">
      <alignment horizontal="left" vertical="center" wrapText="1"/>
    </xf>
    <xf numFmtId="0" fontId="226" fillId="4" borderId="33" xfId="0" applyFont="1" applyFill="1" applyBorder="1" applyAlignment="1">
      <alignment horizontal="left" vertical="top" wrapText="1"/>
    </xf>
    <xf numFmtId="0" fontId="212" fillId="4" borderId="45" xfId="0" applyFont="1" applyFill="1" applyBorder="1" applyAlignment="1">
      <alignment horizontal="center" vertical="center" wrapText="1"/>
    </xf>
    <xf numFmtId="0" fontId="225" fillId="4" borderId="12" xfId="0" applyFont="1" applyFill="1" applyBorder="1" applyAlignment="1">
      <alignment horizontal="center" vertical="center" wrapText="1"/>
    </xf>
    <xf numFmtId="0" fontId="225" fillId="4" borderId="12" xfId="0" applyFont="1" applyFill="1" applyBorder="1" applyAlignment="1">
      <alignment horizontal="left" vertical="center" wrapText="1"/>
    </xf>
    <xf numFmtId="0" fontId="225" fillId="4" borderId="46" xfId="0" applyFont="1" applyFill="1" applyBorder="1" applyAlignment="1">
      <alignment horizontal="left" vertical="top" wrapText="1"/>
    </xf>
    <xf numFmtId="0" fontId="211" fillId="0" borderId="0" xfId="0" applyFont="1" applyAlignment="1">
      <alignment vertical="top" wrapText="1"/>
    </xf>
    <xf numFmtId="0" fontId="212" fillId="0" borderId="0" xfId="0" applyFont="1" applyFill="1" applyAlignment="1">
      <alignment horizontal="center" vertical="center" wrapText="1"/>
    </xf>
    <xf numFmtId="0" fontId="0" fillId="0" borderId="0" xfId="0" applyFill="1" applyAlignment="1">
      <alignment vertical="center" wrapText="1"/>
    </xf>
    <xf numFmtId="0" fontId="0" fillId="0" borderId="0" xfId="0" applyFill="1" applyAlignment="1">
      <alignment horizontal="left" vertical="center" wrapText="1"/>
    </xf>
    <xf numFmtId="0" fontId="0" fillId="0" borderId="0" xfId="0" applyFont="1" applyFill="1" applyAlignment="1">
      <alignment vertical="top" wrapText="1"/>
    </xf>
    <xf numFmtId="0" fontId="211" fillId="0" borderId="0" xfId="0" applyFont="1" applyAlignment="1">
      <alignment horizontal="center" vertical="center" wrapText="1"/>
    </xf>
    <xf numFmtId="0" fontId="0" fillId="0" borderId="0" xfId="0" applyFont="1" applyAlignment="1">
      <alignment horizontal="left" vertical="center" wrapText="1"/>
    </xf>
    <xf numFmtId="0" fontId="0" fillId="6" borderId="0" xfId="0" applyFill="1" applyAlignment="1">
      <alignment vertical="center" wrapText="1"/>
    </xf>
    <xf numFmtId="0" fontId="215" fillId="14" borderId="3" xfId="0" applyFont="1" applyFill="1" applyBorder="1" applyAlignment="1">
      <alignment horizontal="left" vertical="center" wrapText="1"/>
    </xf>
    <xf numFmtId="0" fontId="0" fillId="0" borderId="0" xfId="0" applyAlignment="1">
      <alignment vertical="top" wrapText="1"/>
    </xf>
    <xf numFmtId="0" fontId="225" fillId="0" borderId="0" xfId="0" applyFont="1" applyAlignment="1">
      <alignment horizontal="left" vertical="center" wrapText="1"/>
    </xf>
    <xf numFmtId="0" fontId="210" fillId="0" borderId="0" xfId="0" applyFont="1" applyAlignment="1">
      <alignment horizontal="center" vertical="center" wrapText="1"/>
    </xf>
    <xf numFmtId="0" fontId="225" fillId="0" borderId="0" xfId="0" applyFont="1" applyAlignment="1">
      <alignment wrapText="1"/>
    </xf>
    <xf numFmtId="0" fontId="227" fillId="0" borderId="0" xfId="0" applyFont="1" applyAlignment="1">
      <alignment horizontal="center" vertical="center" wrapText="1"/>
    </xf>
    <xf numFmtId="0" fontId="223" fillId="0" borderId="0" xfId="0" applyFont="1" applyAlignment="1">
      <alignment horizontal="left" vertical="center" wrapText="1"/>
    </xf>
    <xf numFmtId="0" fontId="212" fillId="0" borderId="0" xfId="0" applyFont="1" applyBorder="1" applyAlignment="1">
      <alignment horizontal="center" vertical="center" wrapText="1"/>
    </xf>
    <xf numFmtId="0" fontId="227" fillId="0" borderId="0" xfId="0" applyFont="1" applyBorder="1" applyAlignment="1">
      <alignment horizontal="left" vertical="center" wrapText="1"/>
    </xf>
    <xf numFmtId="0" fontId="0" fillId="0" borderId="0" xfId="0" applyAlignment="1">
      <alignment vertical="center"/>
    </xf>
    <xf numFmtId="0" fontId="212" fillId="0" borderId="0" xfId="0" applyFont="1" applyAlignment="1">
      <alignment vertical="top" wrapText="1"/>
    </xf>
    <xf numFmtId="0" fontId="212" fillId="0" borderId="0" xfId="0" applyFont="1" applyBorder="1" applyAlignment="1">
      <alignment horizontal="left" vertical="center" wrapText="1"/>
    </xf>
    <xf numFmtId="0" fontId="211" fillId="0" borderId="0" xfId="0" applyFont="1" applyBorder="1" applyAlignment="1">
      <alignment horizontal="center" vertical="center" wrapText="1"/>
    </xf>
    <xf numFmtId="0" fontId="231" fillId="0" borderId="0" xfId="0" applyFont="1" applyFill="1" applyBorder="1" applyAlignment="1">
      <alignment vertical="top" wrapText="1" shrinkToFit="1"/>
    </xf>
    <xf numFmtId="0" fontId="0" fillId="0" borderId="0" xfId="0" applyBorder="1" applyAlignment="1">
      <alignment wrapText="1"/>
    </xf>
    <xf numFmtId="0" fontId="231" fillId="0" borderId="0" xfId="0" applyFont="1" applyFill="1" applyBorder="1" applyAlignment="1">
      <alignment horizontal="left" vertical="center" wrapText="1" shrinkToFit="1"/>
    </xf>
    <xf numFmtId="0" fontId="231" fillId="0" borderId="0" xfId="0" applyFont="1" applyFill="1" applyBorder="1" applyAlignment="1">
      <alignment horizontal="left" vertical="top" wrapText="1" shrinkToFit="1"/>
    </xf>
    <xf numFmtId="0" fontId="215" fillId="6" borderId="0" xfId="0" applyFont="1" applyFill="1" applyAlignment="1">
      <alignment horizontal="left" vertical="center" wrapText="1"/>
    </xf>
    <xf numFmtId="0" fontId="210" fillId="6" borderId="35" xfId="0" applyFont="1" applyFill="1" applyBorder="1" applyAlignment="1">
      <alignment horizontal="center" vertical="center" wrapText="1"/>
    </xf>
    <xf numFmtId="0" fontId="232" fillId="6" borderId="29" xfId="0" applyFont="1" applyFill="1" applyBorder="1" applyAlignment="1">
      <alignment vertical="center" wrapText="1"/>
    </xf>
    <xf numFmtId="0" fontId="232" fillId="6" borderId="29" xfId="0" applyFont="1" applyFill="1" applyBorder="1" applyAlignment="1">
      <alignment horizontal="left" vertical="center" wrapText="1"/>
    </xf>
    <xf numFmtId="0" fontId="232" fillId="6" borderId="33" xfId="0" applyFont="1" applyFill="1" applyBorder="1" applyAlignment="1">
      <alignment vertical="top" wrapText="1"/>
    </xf>
    <xf numFmtId="0" fontId="210" fillId="4" borderId="43" xfId="0" applyFont="1" applyFill="1" applyBorder="1" applyAlignment="1">
      <alignment horizontal="center" vertical="center" wrapText="1"/>
    </xf>
    <xf numFmtId="0" fontId="232" fillId="4" borderId="0" xfId="0" applyFont="1" applyFill="1" applyBorder="1" applyAlignment="1">
      <alignment vertical="center" wrapText="1"/>
    </xf>
    <xf numFmtId="0" fontId="232" fillId="4" borderId="0" xfId="0" applyFont="1" applyFill="1" applyBorder="1" applyAlignment="1">
      <alignment horizontal="left" vertical="center" wrapText="1"/>
    </xf>
    <xf numFmtId="0" fontId="232" fillId="4" borderId="44" xfId="0" applyFont="1" applyFill="1" applyBorder="1" applyAlignment="1">
      <alignment vertical="top" wrapText="1"/>
    </xf>
    <xf numFmtId="0" fontId="210" fillId="4" borderId="45" xfId="0" applyFont="1" applyFill="1" applyBorder="1" applyAlignment="1">
      <alignment horizontal="left" vertical="center" wrapText="1"/>
    </xf>
    <xf numFmtId="0" fontId="232" fillId="4" borderId="12" xfId="0" applyFont="1" applyFill="1" applyBorder="1" applyAlignment="1">
      <alignment horizontal="left" vertical="center" wrapText="1"/>
    </xf>
    <xf numFmtId="0" fontId="0" fillId="0" borderId="0" xfId="0" applyAlignment="1">
      <alignment horizontal="left" wrapText="1"/>
    </xf>
    <xf numFmtId="0" fontId="223" fillId="0" borderId="43" xfId="0" applyFont="1" applyBorder="1" applyAlignment="1">
      <alignment horizontal="left" vertical="center" wrapText="1"/>
    </xf>
    <xf numFmtId="0" fontId="40" fillId="0" borderId="0" xfId="0" applyFont="1" applyAlignment="1">
      <alignment vertical="top"/>
    </xf>
    <xf numFmtId="0" fontId="235" fillId="0" borderId="0" xfId="0" applyFont="1"/>
    <xf numFmtId="0" fontId="40" fillId="0" borderId="0" xfId="5" applyFont="1" applyAlignment="1">
      <alignment horizontal="left" vertical="top"/>
    </xf>
    <xf numFmtId="0" fontId="40" fillId="0" borderId="0" xfId="5" applyFont="1"/>
    <xf numFmtId="0" fontId="239" fillId="0" borderId="0" xfId="0" applyFont="1" applyBorder="1" applyAlignment="1"/>
    <xf numFmtId="0" fontId="239" fillId="0" borderId="0" xfId="0" applyFont="1" applyAlignment="1">
      <alignment horizontal="left" vertical="center" wrapText="1"/>
    </xf>
    <xf numFmtId="0" fontId="239" fillId="13" borderId="0" xfId="0" applyFont="1" applyFill="1" applyAlignment="1">
      <alignment horizontal="left" vertical="center" wrapText="1"/>
    </xf>
    <xf numFmtId="0" fontId="234" fillId="0" borderId="0" xfId="0" applyFont="1" applyAlignment="1">
      <alignment horizontal="left" vertical="center" wrapText="1"/>
    </xf>
    <xf numFmtId="0" fontId="241" fillId="0" borderId="0" xfId="0" applyFont="1" applyAlignment="1">
      <alignment horizontal="left" vertical="center" wrapText="1"/>
    </xf>
    <xf numFmtId="0" fontId="234" fillId="0" borderId="0" xfId="3" applyFont="1" applyAlignment="1">
      <alignment horizontal="left" vertical="center" wrapText="1"/>
    </xf>
    <xf numFmtId="49" fontId="245" fillId="6" borderId="3" xfId="0" applyNumberFormat="1" applyFont="1" applyFill="1" applyBorder="1" applyAlignment="1" applyProtection="1">
      <alignment horizontal="left" vertical="center"/>
      <protection locked="0"/>
    </xf>
    <xf numFmtId="44" fontId="245" fillId="6" borderId="3" xfId="0" applyNumberFormat="1" applyFont="1" applyFill="1" applyBorder="1" applyAlignment="1" applyProtection="1">
      <alignment vertical="center"/>
      <protection locked="0"/>
    </xf>
    <xf numFmtId="0" fontId="239" fillId="0" borderId="0" xfId="0" applyFont="1" applyFill="1" applyAlignment="1">
      <alignment horizontal="left" vertical="center" wrapText="1"/>
    </xf>
    <xf numFmtId="0" fontId="7" fillId="6" borderId="29" xfId="0" applyFont="1" applyFill="1" applyBorder="1" applyAlignment="1">
      <alignment horizontal="center" vertical="center"/>
    </xf>
    <xf numFmtId="0" fontId="7" fillId="6" borderId="0" xfId="0" applyFont="1" applyFill="1" applyBorder="1" applyAlignment="1">
      <alignment horizontal="center" vertical="center"/>
    </xf>
    <xf numFmtId="0" fontId="7" fillId="6" borderId="12" xfId="0" applyFont="1" applyFill="1" applyBorder="1" applyAlignment="1">
      <alignment horizontal="center" vertical="center"/>
    </xf>
    <xf numFmtId="49" fontId="118" fillId="10" borderId="5" xfId="0" applyNumberFormat="1" applyFont="1" applyFill="1" applyBorder="1" applyAlignment="1" applyProtection="1">
      <alignment horizontal="left" vertical="center"/>
      <protection locked="0"/>
    </xf>
    <xf numFmtId="0" fontId="247" fillId="0" borderId="0" xfId="0" applyFont="1" applyAlignment="1">
      <alignment horizontal="left" vertical="center"/>
    </xf>
    <xf numFmtId="49" fontId="250" fillId="0" borderId="34" xfId="0" applyNumberFormat="1" applyFont="1" applyBorder="1" applyAlignment="1" applyProtection="1">
      <alignment horizontal="left" vertical="center"/>
      <protection locked="0"/>
    </xf>
    <xf numFmtId="0" fontId="239" fillId="0" borderId="0" xfId="3" applyFont="1" applyAlignment="1">
      <alignment horizontal="center" vertical="center" wrapText="1"/>
    </xf>
    <xf numFmtId="169" fontId="243" fillId="0" borderId="0" xfId="0" applyNumberFormat="1" applyFont="1" applyFill="1" applyAlignment="1" applyProtection="1">
      <alignment horizontal="left" vertical="center" wrapText="1"/>
      <protection locked="0"/>
    </xf>
    <xf numFmtId="0" fontId="234" fillId="0" borderId="0" xfId="0" applyFont="1" applyFill="1" applyAlignment="1">
      <alignment horizontal="left" vertical="center" wrapText="1"/>
    </xf>
    <xf numFmtId="0" fontId="240" fillId="0" borderId="0" xfId="0" applyFont="1" applyAlignment="1">
      <alignment horizontal="left" vertical="center" wrapText="1"/>
    </xf>
    <xf numFmtId="0" fontId="32" fillId="6" borderId="5" xfId="0" applyFont="1" applyFill="1" applyBorder="1" applyAlignment="1">
      <alignment horizontal="left" textRotation="90" wrapText="1"/>
    </xf>
    <xf numFmtId="165" fontId="118" fillId="7" borderId="3" xfId="0" applyNumberFormat="1" applyFont="1" applyFill="1" applyBorder="1" applyAlignment="1" applyProtection="1">
      <alignment horizontal="left" vertical="center"/>
      <protection locked="0"/>
    </xf>
    <xf numFmtId="0" fontId="251" fillId="10" borderId="3" xfId="0" applyFont="1" applyFill="1" applyBorder="1" applyAlignment="1">
      <alignment horizontal="left" vertical="center" wrapText="1"/>
    </xf>
    <xf numFmtId="0" fontId="195" fillId="0" borderId="0" xfId="0" applyFont="1" applyAlignment="1">
      <alignment horizontal="right"/>
    </xf>
    <xf numFmtId="169" fontId="248" fillId="0" borderId="0" xfId="0" applyNumberFormat="1" applyFont="1" applyAlignment="1" applyProtection="1">
      <alignment horizontal="right" vertical="center"/>
      <protection locked="0"/>
    </xf>
    <xf numFmtId="0" fontId="31" fillId="0" borderId="0" xfId="0" applyFont="1" applyAlignment="1">
      <alignment horizontal="right" vertical="center"/>
    </xf>
    <xf numFmtId="0" fontId="133" fillId="0" borderId="45" xfId="0" applyFont="1" applyBorder="1" applyAlignment="1">
      <alignment horizontal="left" vertical="center"/>
    </xf>
    <xf numFmtId="0" fontId="133" fillId="4" borderId="45" xfId="0" applyFont="1" applyFill="1" applyBorder="1" applyAlignment="1">
      <alignment horizontal="left" vertical="center"/>
    </xf>
    <xf numFmtId="0" fontId="109" fillId="0" borderId="0" xfId="0" applyFont="1" applyBorder="1"/>
    <xf numFmtId="0" fontId="192" fillId="0" borderId="0" xfId="0" applyFont="1" applyBorder="1" applyAlignment="1">
      <alignment horizontal="left"/>
    </xf>
    <xf numFmtId="0" fontId="162" fillId="0" borderId="23" xfId="0" applyFont="1" applyBorder="1" applyAlignment="1">
      <alignment horizontal="left" vertical="center"/>
    </xf>
    <xf numFmtId="44" fontId="104" fillId="0" borderId="4" xfId="0" applyNumberFormat="1" applyFont="1" applyBorder="1" applyProtection="1">
      <protection locked="0"/>
    </xf>
    <xf numFmtId="0" fontId="139" fillId="0" borderId="23" xfId="0" applyFont="1" applyBorder="1" applyAlignment="1">
      <alignment horizontal="left" vertical="center" wrapText="1"/>
    </xf>
    <xf numFmtId="0" fontId="162" fillId="0" borderId="57" xfId="0" applyFont="1" applyBorder="1" applyAlignment="1">
      <alignment horizontal="left"/>
    </xf>
    <xf numFmtId="0" fontId="162" fillId="0" borderId="58" xfId="0" applyFont="1" applyBorder="1" applyAlignment="1">
      <alignment horizontal="left"/>
    </xf>
    <xf numFmtId="0" fontId="108" fillId="10" borderId="54" xfId="0" applyFont="1" applyFill="1" applyBorder="1" applyAlignment="1">
      <alignment horizontal="left"/>
    </xf>
    <xf numFmtId="44" fontId="9" fillId="10" borderId="26" xfId="0" applyNumberFormat="1" applyFont="1" applyFill="1" applyBorder="1"/>
    <xf numFmtId="44" fontId="104" fillId="0" borderId="17" xfId="1" applyFont="1" applyBorder="1" applyProtection="1">
      <protection locked="0"/>
    </xf>
    <xf numFmtId="44" fontId="104" fillId="0" borderId="17" xfId="0" applyNumberFormat="1" applyFont="1" applyBorder="1" applyProtection="1">
      <protection locked="0"/>
    </xf>
    <xf numFmtId="44" fontId="104" fillId="0" borderId="35" xfId="0" applyNumberFormat="1" applyFont="1" applyBorder="1" applyProtection="1">
      <protection locked="0"/>
    </xf>
    <xf numFmtId="0" fontId="109" fillId="0" borderId="35" xfId="0" applyFont="1" applyBorder="1" applyAlignment="1">
      <alignment horizontal="center" shrinkToFit="1"/>
    </xf>
    <xf numFmtId="44" fontId="154" fillId="0" borderId="33" xfId="0" applyNumberFormat="1" applyFont="1" applyBorder="1" applyAlignment="1">
      <alignment horizontal="center"/>
    </xf>
    <xf numFmtId="0" fontId="107" fillId="0" borderId="35" xfId="0" applyFont="1" applyBorder="1" applyAlignment="1">
      <alignment horizontal="center"/>
    </xf>
    <xf numFmtId="169" fontId="107" fillId="0" borderId="45" xfId="0" quotePrefix="1" applyNumberFormat="1" applyFont="1" applyBorder="1" applyAlignment="1">
      <alignment horizontal="center"/>
    </xf>
    <xf numFmtId="0" fontId="107" fillId="0" borderId="29" xfId="0" applyFont="1" applyBorder="1" applyAlignment="1">
      <alignment horizontal="center"/>
    </xf>
    <xf numFmtId="169" fontId="107" fillId="0" borderId="12" xfId="0" quotePrefix="1" applyNumberFormat="1" applyFont="1" applyBorder="1" applyAlignment="1">
      <alignment horizontal="center"/>
    </xf>
    <xf numFmtId="0" fontId="147" fillId="0" borderId="56" xfId="0" applyFont="1" applyBorder="1" applyAlignment="1">
      <alignment horizontal="center" vertical="center"/>
    </xf>
    <xf numFmtId="9" fontId="252" fillId="0" borderId="56" xfId="0" applyNumberFormat="1" applyFont="1" applyBorder="1" applyAlignment="1">
      <alignment horizontal="center" vertical="center"/>
    </xf>
    <xf numFmtId="42" fontId="195" fillId="0" borderId="56" xfId="0" applyNumberFormat="1" applyFont="1" applyBorder="1" applyAlignment="1">
      <alignment horizontal="center" vertical="center"/>
    </xf>
    <xf numFmtId="42" fontId="31" fillId="0" borderId="56" xfId="0" applyNumberFormat="1" applyFont="1" applyBorder="1" applyAlignment="1" applyProtection="1">
      <alignment horizontal="center" vertical="center"/>
      <protection locked="0"/>
    </xf>
    <xf numFmtId="0" fontId="162" fillId="0" borderId="56" xfId="0" applyFont="1" applyBorder="1" applyAlignment="1">
      <alignment horizontal="center" vertical="center"/>
    </xf>
    <xf numFmtId="0" fontId="97" fillId="0" borderId="56" xfId="0" applyFont="1" applyBorder="1" applyAlignment="1">
      <alignment horizontal="center" wrapText="1"/>
    </xf>
    <xf numFmtId="168" fontId="108" fillId="0" borderId="0" xfId="0" applyNumberFormat="1" applyFont="1" applyAlignment="1">
      <alignment horizontal="center" vertical="center"/>
    </xf>
    <xf numFmtId="0" fontId="109" fillId="0" borderId="0" xfId="0" applyFont="1" applyFill="1"/>
    <xf numFmtId="0" fontId="109" fillId="0" borderId="0" xfId="0" applyFont="1" applyFill="1" applyAlignment="1">
      <alignment vertical="center"/>
    </xf>
    <xf numFmtId="0" fontId="109" fillId="0" borderId="0" xfId="0" applyFont="1" applyFill="1" applyAlignment="1">
      <alignment horizontal="center"/>
    </xf>
    <xf numFmtId="0" fontId="109" fillId="0" borderId="0" xfId="0" applyFont="1" applyFill="1" applyAlignment="1">
      <alignment horizontal="center" vertical="center"/>
    </xf>
    <xf numFmtId="0" fontId="121" fillId="0" borderId="0" xfId="0" applyFont="1" applyFill="1"/>
    <xf numFmtId="0" fontId="84" fillId="5" borderId="56" xfId="0" applyFont="1" applyFill="1" applyBorder="1" applyAlignment="1">
      <alignment horizontal="center" vertical="center"/>
    </xf>
    <xf numFmtId="0" fontId="258" fillId="0" borderId="0" xfId="0" applyFont="1"/>
    <xf numFmtId="0" fontId="258" fillId="0" borderId="0" xfId="0" applyFont="1" applyAlignment="1">
      <alignment vertical="center"/>
    </xf>
    <xf numFmtId="0" fontId="127" fillId="0" borderId="0" xfId="0" quotePrefix="1" applyFont="1" applyBorder="1" applyAlignment="1">
      <alignment horizontal="left" vertical="top" wrapText="1"/>
    </xf>
    <xf numFmtId="0" fontId="84" fillId="7" borderId="0" xfId="0" applyFont="1" applyFill="1" applyAlignment="1">
      <alignment horizontal="left"/>
    </xf>
    <xf numFmtId="44" fontId="154" fillId="0" borderId="44" xfId="0" applyNumberFormat="1" applyFont="1" applyBorder="1" applyAlignment="1">
      <alignment horizontal="center"/>
    </xf>
    <xf numFmtId="44" fontId="153" fillId="0" borderId="54" xfId="0" applyNumberFormat="1" applyFont="1" applyBorder="1" applyProtection="1">
      <protection locked="0"/>
    </xf>
    <xf numFmtId="0" fontId="109" fillId="0" borderId="43" xfId="0" applyFont="1" applyBorder="1" applyAlignment="1">
      <alignment horizontal="center" shrinkToFit="1"/>
    </xf>
    <xf numFmtId="0" fontId="89" fillId="7" borderId="55" xfId="0" applyFont="1" applyFill="1" applyBorder="1" applyAlignment="1">
      <alignment horizontal="center"/>
    </xf>
    <xf numFmtId="44" fontId="129" fillId="4" borderId="60" xfId="1" applyFont="1" applyFill="1" applyBorder="1" applyAlignment="1" applyProtection="1">
      <protection locked="0"/>
    </xf>
    <xf numFmtId="44" fontId="129" fillId="4" borderId="61" xfId="1" applyFont="1" applyFill="1" applyBorder="1" applyAlignment="1" applyProtection="1">
      <protection locked="0"/>
    </xf>
    <xf numFmtId="0" fontId="89" fillId="7" borderId="62" xfId="0" applyFont="1" applyFill="1" applyBorder="1" applyAlignment="1">
      <alignment horizontal="center"/>
    </xf>
    <xf numFmtId="0" fontId="129" fillId="4" borderId="61" xfId="0" applyFont="1" applyFill="1" applyBorder="1" applyAlignment="1" applyProtection="1">
      <alignment vertical="center"/>
      <protection locked="0"/>
    </xf>
    <xf numFmtId="0" fontId="97" fillId="0" borderId="23" xfId="0" applyFont="1" applyBorder="1" applyAlignment="1">
      <alignment horizontal="left" vertical="center"/>
    </xf>
    <xf numFmtId="0" fontId="181" fillId="0" borderId="0" xfId="0" applyFont="1" applyBorder="1" applyAlignment="1">
      <alignment horizontal="left" vertical="center"/>
    </xf>
    <xf numFmtId="0" fontId="181" fillId="0" borderId="24" xfId="0" applyFont="1" applyBorder="1" applyAlignment="1">
      <alignment horizontal="left" vertical="center"/>
    </xf>
    <xf numFmtId="0" fontId="181" fillId="0" borderId="25" xfId="0" applyFont="1" applyBorder="1" applyAlignment="1">
      <alignment horizontal="left" vertical="center"/>
    </xf>
    <xf numFmtId="0" fontId="259" fillId="0" borderId="3" xfId="0" applyFont="1" applyBorder="1" applyAlignment="1">
      <alignment horizontal="left" vertical="top"/>
    </xf>
    <xf numFmtId="0" fontId="259" fillId="0" borderId="3" xfId="0" applyFont="1" applyBorder="1" applyAlignment="1">
      <alignment vertical="top"/>
    </xf>
    <xf numFmtId="0" fontId="259" fillId="0" borderId="3" xfId="0" applyFont="1" applyBorder="1" applyAlignment="1">
      <alignment vertical="top" wrapText="1"/>
    </xf>
    <xf numFmtId="0" fontId="260" fillId="0" borderId="3" xfId="0" applyFont="1" applyBorder="1" applyAlignment="1">
      <alignment horizontal="left" vertical="top"/>
    </xf>
    <xf numFmtId="0" fontId="261" fillId="0" borderId="3" xfId="0" applyFont="1" applyBorder="1" applyAlignment="1">
      <alignment horizontal="left" vertical="top" indent="2"/>
    </xf>
    <xf numFmtId="0" fontId="261" fillId="0" borderId="3" xfId="0" applyFont="1" applyBorder="1" applyAlignment="1">
      <alignment horizontal="left" vertical="top" wrapText="1" indent="2"/>
    </xf>
    <xf numFmtId="0" fontId="138" fillId="9" borderId="16" xfId="0" applyFont="1" applyFill="1" applyBorder="1" applyAlignment="1">
      <alignment horizontal="center" vertical="center"/>
    </xf>
    <xf numFmtId="0" fontId="97" fillId="0" borderId="0" xfId="0" applyFont="1" applyBorder="1" applyAlignment="1">
      <alignment horizontal="left" vertical="center"/>
    </xf>
    <xf numFmtId="0" fontId="129" fillId="0" borderId="0" xfId="0" applyFont="1" applyFill="1" applyAlignment="1">
      <alignment vertical="top"/>
    </xf>
    <xf numFmtId="44" fontId="173" fillId="0" borderId="3" xfId="0" applyNumberFormat="1" applyFont="1" applyBorder="1" applyAlignment="1" applyProtection="1">
      <alignment horizontal="left" vertical="center" shrinkToFit="1"/>
      <protection locked="0"/>
    </xf>
    <xf numFmtId="44" fontId="171" fillId="11" borderId="13" xfId="0" applyNumberFormat="1" applyFont="1" applyFill="1" applyBorder="1" applyAlignment="1">
      <alignment vertical="top" shrinkToFit="1"/>
    </xf>
    <xf numFmtId="44" fontId="171" fillId="11" borderId="0" xfId="0" applyNumberFormat="1" applyFont="1" applyFill="1" applyBorder="1" applyAlignment="1">
      <alignment vertical="top" shrinkToFit="1"/>
    </xf>
    <xf numFmtId="44" fontId="171" fillId="11" borderId="0" xfId="0" applyNumberFormat="1" applyFont="1" applyFill="1" applyBorder="1" applyAlignment="1">
      <alignment vertical="top"/>
    </xf>
    <xf numFmtId="44" fontId="171" fillId="11" borderId="3" xfId="0" applyNumberFormat="1" applyFont="1" applyFill="1" applyBorder="1" applyAlignment="1">
      <alignment vertical="top" shrinkToFit="1"/>
    </xf>
    <xf numFmtId="44" fontId="171" fillId="11" borderId="0" xfId="0" applyNumberFormat="1" applyFont="1" applyFill="1" applyBorder="1" applyAlignment="1">
      <alignment vertical="center" shrinkToFit="1"/>
    </xf>
    <xf numFmtId="0" fontId="187" fillId="0" borderId="0" xfId="0" applyFont="1" applyFill="1" applyAlignment="1">
      <alignment horizontal="left" vertical="center"/>
    </xf>
    <xf numFmtId="0" fontId="185" fillId="0" borderId="0" xfId="0" applyFont="1" applyFill="1" applyAlignment="1">
      <alignment vertical="top"/>
    </xf>
    <xf numFmtId="0" fontId="28" fillId="0" borderId="0" xfId="2" applyFill="1" applyBorder="1" applyAlignment="1" applyProtection="1">
      <alignment vertical="center" wrapText="1"/>
    </xf>
    <xf numFmtId="0" fontId="185" fillId="0" borderId="0" xfId="0" applyFont="1" applyFill="1" applyAlignment="1">
      <alignment horizontal="left" vertical="top"/>
    </xf>
    <xf numFmtId="0" fontId="189" fillId="0" borderId="0" xfId="2" applyFont="1" applyFill="1" applyBorder="1" applyAlignment="1" applyProtection="1">
      <alignment horizontal="left" vertical="center"/>
    </xf>
    <xf numFmtId="0" fontId="186" fillId="0" borderId="0" xfId="0" applyFont="1" applyFill="1" applyAlignment="1">
      <alignment horizontal="left" vertical="center"/>
    </xf>
    <xf numFmtId="0" fontId="188" fillId="0" borderId="0" xfId="0" applyFont="1" applyFill="1" applyAlignment="1">
      <alignment horizontal="left" vertical="center"/>
    </xf>
    <xf numFmtId="0" fontId="28" fillId="0" borderId="0" xfId="2" applyFill="1" applyBorder="1" applyAlignment="1" applyProtection="1">
      <alignment vertical="center"/>
    </xf>
    <xf numFmtId="0" fontId="187" fillId="0" borderId="0" xfId="0" applyFont="1" applyFill="1" applyAlignment="1">
      <alignment vertical="top" wrapText="1"/>
    </xf>
    <xf numFmtId="0" fontId="186" fillId="0" borderId="0" xfId="0" applyFont="1" applyFill="1" applyAlignment="1">
      <alignment vertical="center"/>
    </xf>
    <xf numFmtId="0" fontId="186" fillId="0" borderId="0" xfId="0" applyFont="1" applyFill="1" applyAlignment="1">
      <alignment vertical="center" wrapText="1"/>
    </xf>
    <xf numFmtId="0" fontId="186" fillId="0" borderId="0" xfId="0" applyFont="1" applyFill="1" applyAlignment="1"/>
    <xf numFmtId="0" fontId="185" fillId="0" borderId="0" xfId="0" applyFont="1" applyFill="1" applyAlignment="1">
      <alignment vertical="top" wrapText="1"/>
    </xf>
    <xf numFmtId="0" fontId="186" fillId="0" borderId="0" xfId="0" applyFont="1" applyFill="1" applyAlignment="1">
      <alignment vertical="top" wrapText="1"/>
    </xf>
    <xf numFmtId="0" fontId="188" fillId="0" borderId="0" xfId="0" applyFont="1" applyFill="1" applyAlignment="1">
      <alignment vertical="top" wrapText="1"/>
    </xf>
    <xf numFmtId="0" fontId="187" fillId="0" borderId="0" xfId="0" applyFont="1" applyFill="1" applyAlignment="1">
      <alignment vertical="center"/>
    </xf>
    <xf numFmtId="0" fontId="209" fillId="0" borderId="0" xfId="2" applyFont="1" applyFill="1" applyBorder="1" applyAlignment="1" applyProtection="1">
      <alignment vertical="center"/>
    </xf>
    <xf numFmtId="0" fontId="187" fillId="0" borderId="0" xfId="0" applyFont="1" applyFill="1" applyAlignment="1">
      <alignment vertical="center" wrapText="1"/>
    </xf>
    <xf numFmtId="0" fontId="41" fillId="0" borderId="0" xfId="0" applyFont="1" applyFill="1" applyAlignment="1">
      <alignment vertical="center" wrapText="1"/>
    </xf>
    <xf numFmtId="0" fontId="184" fillId="0" borderId="0" xfId="0" applyFont="1" applyFill="1" applyAlignment="1">
      <alignment vertical="center" wrapText="1"/>
    </xf>
    <xf numFmtId="44" fontId="108" fillId="0" borderId="3" xfId="0" applyNumberFormat="1" applyFont="1" applyBorder="1" applyAlignment="1">
      <alignment vertical="top" shrinkToFit="1"/>
    </xf>
    <xf numFmtId="44" fontId="108" fillId="0" borderId="3" xfId="1" applyFont="1" applyFill="1" applyBorder="1" applyAlignment="1">
      <alignment vertical="top" shrinkToFit="1"/>
    </xf>
    <xf numFmtId="44" fontId="103" fillId="0" borderId="3" xfId="1" applyFont="1" applyFill="1" applyBorder="1" applyAlignment="1" applyProtection="1">
      <alignment horizontal="right" shrinkToFit="1"/>
    </xf>
    <xf numFmtId="44" fontId="108" fillId="0" borderId="3" xfId="1" applyFont="1" applyFill="1" applyBorder="1" applyAlignment="1" applyProtection="1">
      <alignment vertical="center" shrinkToFit="1"/>
    </xf>
    <xf numFmtId="44" fontId="271" fillId="0" borderId="3" xfId="1" applyFont="1" applyFill="1" applyBorder="1" applyAlignment="1" applyProtection="1">
      <alignment vertical="center" shrinkToFit="1"/>
    </xf>
    <xf numFmtId="0" fontId="109" fillId="0" borderId="0" xfId="0" applyFont="1" applyBorder="1" applyAlignment="1">
      <alignment horizontal="left" vertical="center" wrapText="1"/>
    </xf>
    <xf numFmtId="0" fontId="84" fillId="0" borderId="0" xfId="0" applyFont="1" applyBorder="1" applyAlignment="1">
      <alignment vertical="center"/>
    </xf>
    <xf numFmtId="0" fontId="109" fillId="0" borderId="0" xfId="0" applyFont="1" applyBorder="1" applyAlignment="1">
      <alignment horizontal="left" vertical="top" wrapText="1"/>
    </xf>
    <xf numFmtId="0" fontId="129" fillId="0" borderId="0" xfId="0" applyFont="1" applyBorder="1"/>
    <xf numFmtId="0" fontId="109" fillId="0" borderId="0" xfId="0" applyFont="1" applyBorder="1" applyAlignment="1">
      <alignment vertical="center" wrapText="1"/>
    </xf>
    <xf numFmtId="0" fontId="109" fillId="0" borderId="0" xfId="0" applyFont="1" applyBorder="1" applyAlignment="1">
      <alignment vertical="top"/>
    </xf>
    <xf numFmtId="0" fontId="84" fillId="0" borderId="0" xfId="0" applyFont="1" applyBorder="1" applyAlignment="1">
      <alignment vertical="top" wrapText="1"/>
    </xf>
    <xf numFmtId="169" fontId="121" fillId="0" borderId="5" xfId="0" applyNumberFormat="1" applyFont="1" applyBorder="1" applyAlignment="1" applyProtection="1">
      <alignment vertical="top" shrinkToFit="1"/>
      <protection locked="0"/>
    </xf>
    <xf numFmtId="0" fontId="28" fillId="0" borderId="15" xfId="2" applyBorder="1" applyAlignment="1" applyProtection="1">
      <alignment horizontal="center" vertical="top"/>
    </xf>
    <xf numFmtId="0" fontId="84" fillId="0" borderId="0" xfId="0" quotePrefix="1" applyFont="1" applyBorder="1" applyAlignment="1">
      <alignment vertical="center" wrapText="1"/>
    </xf>
    <xf numFmtId="0" fontId="151" fillId="0" borderId="0" xfId="0" applyFont="1" applyAlignment="1">
      <alignment horizontal="center" vertical="top"/>
    </xf>
    <xf numFmtId="0" fontId="121" fillId="0" borderId="3" xfId="0" applyFont="1" applyBorder="1" applyAlignment="1">
      <alignment horizontal="center" vertical="center"/>
    </xf>
    <xf numFmtId="0" fontId="121" fillId="0" borderId="19" xfId="0" applyFont="1" applyBorder="1" applyAlignment="1">
      <alignment horizontal="center" vertical="center"/>
    </xf>
    <xf numFmtId="0" fontId="17" fillId="0" borderId="3" xfId="0" applyFont="1" applyBorder="1" applyAlignment="1">
      <alignment horizontal="center" vertical="top"/>
    </xf>
    <xf numFmtId="0" fontId="36" fillId="0" borderId="0" xfId="0" applyFont="1" applyAlignment="1" applyProtection="1">
      <alignment horizontal="left"/>
      <protection locked="0"/>
    </xf>
    <xf numFmtId="0" fontId="26" fillId="0" borderId="0" xfId="0" applyFont="1" applyBorder="1" applyAlignment="1">
      <alignment vertical="top"/>
    </xf>
    <xf numFmtId="0" fontId="16" fillId="0" borderId="0" xfId="0" applyFont="1" applyBorder="1" applyAlignment="1">
      <alignment vertical="center" shrinkToFit="1"/>
    </xf>
    <xf numFmtId="0" fontId="10" fillId="0" borderId="0" xfId="0" applyFont="1" applyBorder="1" applyAlignment="1">
      <alignment vertical="center" shrinkToFit="1"/>
    </xf>
    <xf numFmtId="0" fontId="23" fillId="0" borderId="0" xfId="0" applyFont="1" applyBorder="1" applyAlignment="1">
      <alignment horizontal="center" vertical="top"/>
    </xf>
    <xf numFmtId="0" fontId="10" fillId="0" borderId="0" xfId="0" applyFont="1" applyBorder="1" applyAlignment="1">
      <alignment vertical="center"/>
    </xf>
    <xf numFmtId="44" fontId="193" fillId="0" borderId="0" xfId="0" applyNumberFormat="1" applyFont="1" applyBorder="1" applyAlignment="1">
      <alignment vertical="top" shrinkToFit="1"/>
    </xf>
    <xf numFmtId="44" fontId="109" fillId="0" borderId="0" xfId="0" applyNumberFormat="1" applyFont="1" applyBorder="1" applyAlignment="1">
      <alignment horizontal="left" vertical="center" shrinkToFit="1"/>
    </xf>
    <xf numFmtId="44" fontId="11" fillId="0" borderId="0" xfId="0" applyNumberFormat="1" applyFont="1" applyBorder="1" applyAlignment="1">
      <alignment vertical="top" shrinkToFit="1"/>
    </xf>
    <xf numFmtId="44" fontId="10" fillId="0" borderId="0" xfId="0" applyNumberFormat="1" applyFont="1" applyBorder="1" applyAlignment="1">
      <alignment vertical="top"/>
    </xf>
    <xf numFmtId="0" fontId="14" fillId="0" borderId="0" xfId="0" applyFont="1" applyBorder="1" applyAlignment="1">
      <alignment vertical="top"/>
    </xf>
    <xf numFmtId="44" fontId="10" fillId="0" borderId="0" xfId="1" applyFont="1" applyBorder="1" applyAlignment="1" applyProtection="1">
      <alignment vertical="top"/>
      <protection locked="0"/>
    </xf>
    <xf numFmtId="0" fontId="17" fillId="0" borderId="0" xfId="0" applyFont="1" applyBorder="1" applyAlignment="1">
      <alignment horizontal="center" vertical="top"/>
    </xf>
    <xf numFmtId="44" fontId="10" fillId="0" borderId="0" xfId="0" applyNumberFormat="1" applyFont="1" applyBorder="1" applyAlignment="1" applyProtection="1">
      <alignment vertical="top"/>
      <protection locked="0"/>
    </xf>
    <xf numFmtId="0" fontId="23" fillId="0" borderId="0" xfId="0" applyFont="1" applyBorder="1" applyAlignment="1">
      <alignment vertical="top"/>
    </xf>
    <xf numFmtId="0" fontId="202" fillId="0" borderId="0" xfId="0" applyFont="1" applyBorder="1" applyAlignment="1">
      <alignment horizontal="center" vertical="top"/>
    </xf>
    <xf numFmtId="0" fontId="82" fillId="0" borderId="0" xfId="0" applyFont="1" applyBorder="1" applyAlignment="1">
      <alignment horizontal="left" vertical="top"/>
    </xf>
    <xf numFmtId="0" fontId="15" fillId="0" borderId="0" xfId="0" applyFont="1" applyBorder="1" applyAlignment="1">
      <alignment vertical="top"/>
    </xf>
    <xf numFmtId="0" fontId="109" fillId="0" borderId="0" xfId="0" applyFont="1" applyBorder="1" applyAlignment="1">
      <alignment vertical="top" shrinkToFit="1"/>
    </xf>
    <xf numFmtId="0" fontId="92" fillId="0" borderId="0" xfId="0" applyFont="1" applyBorder="1" applyAlignment="1">
      <alignment horizontal="left" vertical="top"/>
    </xf>
    <xf numFmtId="0" fontId="124" fillId="0" borderId="0" xfId="0" applyFont="1" applyBorder="1" applyAlignment="1">
      <alignment horizontal="center"/>
    </xf>
    <xf numFmtId="0" fontId="87" fillId="0" borderId="0" xfId="0" applyFont="1" applyBorder="1" applyAlignment="1">
      <alignment horizontal="left" vertical="center" wrapText="1"/>
    </xf>
    <xf numFmtId="0" fontId="87" fillId="0" borderId="0" xfId="0" applyFont="1" applyBorder="1" applyAlignment="1">
      <alignment vertical="center"/>
    </xf>
    <xf numFmtId="0" fontId="10" fillId="0" borderId="0" xfId="0" applyFont="1" applyBorder="1" applyAlignment="1">
      <alignment horizontal="left" vertical="top" wrapText="1"/>
    </xf>
    <xf numFmtId="0" fontId="1" fillId="0" borderId="0" xfId="0" applyFont="1" applyBorder="1"/>
    <xf numFmtId="0" fontId="10" fillId="0" borderId="0" xfId="0" applyFont="1" applyBorder="1" applyAlignment="1">
      <alignment vertical="center" wrapText="1"/>
    </xf>
    <xf numFmtId="0" fontId="204" fillId="0" borderId="0" xfId="0" applyFont="1" applyFill="1" applyBorder="1" applyAlignment="1">
      <alignment horizontal="center" vertical="top"/>
    </xf>
    <xf numFmtId="0" fontId="84" fillId="0" borderId="35" xfId="0" applyFont="1" applyBorder="1" applyAlignment="1">
      <alignment horizontal="left" vertical="top"/>
    </xf>
    <xf numFmtId="0" fontId="151" fillId="0" borderId="43" xfId="0" applyFont="1" applyBorder="1" applyAlignment="1">
      <alignment horizontal="left" vertical="top"/>
    </xf>
    <xf numFmtId="0" fontId="107" fillId="0" borderId="45" xfId="0" applyFont="1" applyBorder="1" applyAlignment="1">
      <alignment horizontal="left" vertical="top"/>
    </xf>
    <xf numFmtId="0" fontId="28" fillId="0" borderId="3" xfId="2" applyBorder="1" applyAlignment="1" applyProtection="1">
      <alignment horizontal="center" vertical="top"/>
    </xf>
    <xf numFmtId="0" fontId="7" fillId="0" borderId="0" xfId="0" applyFont="1" applyBorder="1" applyAlignment="1">
      <alignment horizontal="left"/>
    </xf>
    <xf numFmtId="44" fontId="10" fillId="0" borderId="0" xfId="0" applyNumberFormat="1" applyFont="1" applyFill="1" applyBorder="1" applyAlignment="1" applyProtection="1">
      <alignment vertical="top"/>
      <protection locked="0"/>
    </xf>
    <xf numFmtId="44" fontId="11" fillId="0" borderId="0" xfId="0" applyNumberFormat="1" applyFont="1" applyFill="1" applyBorder="1" applyAlignment="1">
      <alignment vertical="top" shrinkToFit="1"/>
    </xf>
    <xf numFmtId="0" fontId="23" fillId="0" borderId="0" xfId="0" applyFont="1" applyFill="1" applyBorder="1" applyAlignment="1">
      <alignment vertical="top"/>
    </xf>
    <xf numFmtId="44" fontId="33" fillId="0" borderId="0" xfId="0" applyNumberFormat="1" applyFont="1" applyFill="1" applyBorder="1" applyAlignment="1">
      <alignment vertical="top" shrinkToFit="1"/>
    </xf>
    <xf numFmtId="44" fontId="11" fillId="4" borderId="3" xfId="0" applyNumberFormat="1" applyFont="1" applyFill="1" applyBorder="1" applyAlignment="1">
      <alignment vertical="top" shrinkToFit="1"/>
    </xf>
    <xf numFmtId="44" fontId="11" fillId="0" borderId="3" xfId="0" applyNumberFormat="1" applyFont="1" applyBorder="1" applyAlignment="1">
      <alignment vertical="top"/>
    </xf>
    <xf numFmtId="44" fontId="33" fillId="0" borderId="3" xfId="0" applyNumberFormat="1" applyFont="1" applyFill="1" applyBorder="1" applyAlignment="1">
      <alignment vertical="top" shrinkToFit="1"/>
    </xf>
    <xf numFmtId="0" fontId="10" fillId="0" borderId="0" xfId="0" applyFont="1" applyBorder="1" applyAlignment="1">
      <alignment horizontal="left" vertical="center" wrapText="1"/>
    </xf>
    <xf numFmtId="0" fontId="109" fillId="0" borderId="0" xfId="0" quotePrefix="1" applyFont="1" applyBorder="1" applyAlignment="1">
      <alignment horizontal="left" vertical="center" wrapText="1"/>
    </xf>
    <xf numFmtId="0" fontId="55" fillId="0" borderId="0" xfId="0" applyFont="1" applyBorder="1" applyAlignment="1">
      <alignment vertical="top"/>
    </xf>
    <xf numFmtId="0" fontId="55" fillId="0" borderId="0" xfId="0" applyFont="1" applyFill="1" applyBorder="1" applyAlignment="1">
      <alignment vertical="top"/>
    </xf>
    <xf numFmtId="0" fontId="28" fillId="0" borderId="0" xfId="2" applyFill="1" applyBorder="1" applyAlignment="1" applyProtection="1">
      <alignment horizontal="left" vertical="center"/>
    </xf>
    <xf numFmtId="0" fontId="55" fillId="0" borderId="0" xfId="0" applyFont="1" applyFill="1" applyAlignment="1">
      <alignment vertical="top"/>
    </xf>
    <xf numFmtId="0" fontId="127" fillId="5" borderId="3" xfId="0" applyFont="1" applyFill="1" applyBorder="1" applyAlignment="1">
      <alignment horizontal="center" vertical="top"/>
    </xf>
    <xf numFmtId="0" fontId="277" fillId="0" borderId="0" xfId="0" applyFont="1" applyFill="1" applyBorder="1" applyAlignment="1">
      <alignment vertical="top"/>
    </xf>
    <xf numFmtId="44" fontId="109" fillId="0" borderId="3" xfId="3" applyNumberFormat="1" applyFont="1" applyBorder="1" applyAlignment="1">
      <alignment vertical="top"/>
    </xf>
    <xf numFmtId="0" fontId="109" fillId="0" borderId="3" xfId="0" applyFont="1" applyBorder="1" applyAlignment="1" applyProtection="1">
      <alignment horizontal="center" vertical="top"/>
      <protection locked="0"/>
    </xf>
    <xf numFmtId="164" fontId="109" fillId="0" borderId="3" xfId="0" applyNumberFormat="1" applyFont="1" applyBorder="1" applyAlignment="1" applyProtection="1">
      <alignment horizontal="center" vertical="top" shrinkToFit="1"/>
      <protection locked="0"/>
    </xf>
    <xf numFmtId="0" fontId="100" fillId="0" borderId="0" xfId="0" applyFont="1" applyAlignment="1" applyProtection="1">
      <alignment horizontal="center" vertical="center" shrinkToFit="1"/>
      <protection locked="0"/>
    </xf>
    <xf numFmtId="0" fontId="290" fillId="0" borderId="0" xfId="0" applyFont="1"/>
    <xf numFmtId="0" fontId="291" fillId="0" borderId="0" xfId="0" applyFont="1" applyAlignment="1">
      <alignment vertical="top"/>
    </xf>
    <xf numFmtId="0" fontId="18" fillId="0" borderId="0" xfId="0" applyFont="1" applyBorder="1"/>
    <xf numFmtId="0" fontId="40" fillId="0" borderId="0" xfId="0" applyFont="1" applyBorder="1" applyAlignment="1" applyProtection="1">
      <alignment horizontal="left" vertical="top" shrinkToFit="1"/>
      <protection locked="0"/>
    </xf>
    <xf numFmtId="0" fontId="18" fillId="0" borderId="0" xfId="0" applyFont="1" applyBorder="1" applyAlignment="1">
      <alignment wrapText="1"/>
    </xf>
    <xf numFmtId="169" fontId="40" fillId="0" borderId="3" xfId="0" applyNumberFormat="1" applyFont="1" applyBorder="1" applyAlignment="1" applyProtection="1">
      <alignment horizontal="center" shrinkToFit="1"/>
      <protection locked="0"/>
    </xf>
    <xf numFmtId="169" fontId="108" fillId="0" borderId="0" xfId="0" applyNumberFormat="1" applyFont="1" applyBorder="1" applyAlignment="1">
      <alignment horizontal="center" vertical="center" shrinkToFit="1"/>
    </xf>
    <xf numFmtId="169" fontId="108" fillId="0" borderId="43" xfId="0" applyNumberFormat="1" applyFont="1" applyBorder="1" applyAlignment="1">
      <alignment horizontal="center" vertical="center" shrinkToFit="1"/>
    </xf>
    <xf numFmtId="0" fontId="108" fillId="0" borderId="0" xfId="0" applyFont="1" applyAlignment="1">
      <alignment horizontal="center" vertical="center"/>
    </xf>
    <xf numFmtId="0" fontId="263" fillId="0" borderId="0" xfId="0" applyFont="1" applyAlignment="1">
      <alignment horizontal="left" wrapText="1"/>
    </xf>
    <xf numFmtId="0" fontId="299" fillId="0" borderId="0" xfId="0" applyFont="1" applyAlignment="1">
      <alignment vertical="center"/>
    </xf>
    <xf numFmtId="0" fontId="300" fillId="0" borderId="0" xfId="0" applyFont="1"/>
    <xf numFmtId="0" fontId="263" fillId="0" borderId="0" xfId="0" applyFont="1"/>
    <xf numFmtId="170" fontId="13" fillId="10" borderId="3" xfId="0" applyNumberFormat="1" applyFont="1" applyFill="1" applyBorder="1" applyAlignment="1" applyProtection="1">
      <alignment horizontal="center" vertical="center"/>
      <protection locked="0"/>
    </xf>
    <xf numFmtId="0" fontId="13" fillId="0" borderId="3" xfId="0" applyFont="1" applyBorder="1" applyAlignment="1" applyProtection="1">
      <alignment horizontal="center" vertical="center"/>
      <protection locked="0"/>
    </xf>
    <xf numFmtId="170" fontId="38" fillId="10" borderId="3" xfId="0" applyNumberFormat="1" applyFont="1" applyFill="1" applyBorder="1" applyAlignment="1" applyProtection="1">
      <alignment horizontal="center" vertical="center"/>
      <protection locked="0"/>
    </xf>
    <xf numFmtId="0" fontId="38" fillId="0" borderId="3" xfId="0" applyFont="1" applyBorder="1" applyAlignment="1" applyProtection="1">
      <alignment horizontal="center" vertical="center"/>
      <protection locked="0"/>
    </xf>
    <xf numFmtId="0" fontId="51" fillId="10" borderId="3" xfId="0" applyFont="1" applyFill="1" applyBorder="1" applyAlignment="1">
      <alignment horizontal="center" vertical="center" wrapText="1"/>
    </xf>
    <xf numFmtId="0" fontId="305" fillId="9" borderId="5" xfId="0" applyFont="1" applyFill="1" applyBorder="1" applyAlignment="1">
      <alignment horizontal="center" wrapText="1"/>
    </xf>
    <xf numFmtId="0" fontId="305" fillId="9" borderId="5" xfId="0" applyFont="1" applyFill="1" applyBorder="1" applyAlignment="1">
      <alignment horizontal="center" vertical="top" wrapText="1"/>
    </xf>
    <xf numFmtId="0" fontId="305" fillId="9" borderId="5" xfId="0" applyFont="1" applyFill="1" applyBorder="1" applyAlignment="1">
      <alignment horizontal="center" vertical="center" shrinkToFit="1"/>
    </xf>
    <xf numFmtId="0" fontId="187" fillId="0" borderId="0" xfId="0" applyFont="1" applyFill="1" applyBorder="1" applyAlignment="1">
      <alignment vertical="top" wrapText="1"/>
    </xf>
    <xf numFmtId="0" fontId="166" fillId="0" borderId="0" xfId="0" applyFont="1" applyBorder="1" applyAlignment="1">
      <alignment vertical="center" wrapText="1"/>
    </xf>
    <xf numFmtId="0" fontId="309" fillId="0" borderId="0" xfId="0" applyFont="1" applyAlignment="1">
      <alignment horizontal="left" vertical="center" wrapText="1"/>
    </xf>
    <xf numFmtId="0" fontId="311" fillId="0" borderId="0" xfId="0" applyFont="1" applyAlignment="1">
      <alignment horizontal="left" vertical="center" wrapText="1"/>
    </xf>
    <xf numFmtId="0" fontId="311" fillId="0" borderId="0" xfId="0" applyFont="1" applyAlignment="1">
      <alignment horizontal="left" vertical="top" wrapText="1"/>
    </xf>
    <xf numFmtId="0" fontId="311" fillId="0" borderId="0" xfId="0" applyFont="1" applyAlignment="1">
      <alignment horizontal="center" vertical="center" wrapText="1"/>
    </xf>
    <xf numFmtId="0" fontId="313" fillId="0" borderId="0" xfId="0" applyFont="1" applyAlignment="1">
      <alignment horizontal="left" vertical="center" wrapText="1"/>
    </xf>
    <xf numFmtId="0" fontId="313" fillId="0" borderId="0" xfId="0" applyFont="1" applyAlignment="1">
      <alignment horizontal="left" vertical="top" wrapText="1"/>
    </xf>
    <xf numFmtId="0" fontId="313" fillId="0" borderId="0" xfId="0" applyFont="1" applyAlignment="1">
      <alignment horizontal="center" vertical="center" wrapText="1"/>
    </xf>
    <xf numFmtId="0" fontId="309" fillId="0" borderId="0" xfId="0" applyFont="1" applyAlignment="1">
      <alignment horizontal="left" vertical="top" wrapText="1"/>
    </xf>
    <xf numFmtId="0" fontId="309" fillId="0" borderId="0" xfId="0" applyFont="1" applyAlignment="1">
      <alignment horizontal="center" vertical="center" wrapText="1"/>
    </xf>
    <xf numFmtId="0" fontId="314" fillId="16" borderId="3" xfId="0" applyFont="1" applyFill="1" applyBorder="1" applyAlignment="1">
      <alignment horizontal="left" vertical="center" wrapText="1" indent="1"/>
    </xf>
    <xf numFmtId="0" fontId="317" fillId="7" borderId="17" xfId="0" applyFont="1" applyFill="1" applyBorder="1" applyAlignment="1">
      <alignment horizontal="center" vertical="center" wrapText="1"/>
    </xf>
    <xf numFmtId="0" fontId="217" fillId="7" borderId="15" xfId="0" applyFont="1" applyFill="1" applyBorder="1" applyAlignment="1">
      <alignment horizontal="left" vertical="center" wrapText="1"/>
    </xf>
    <xf numFmtId="0" fontId="210" fillId="6" borderId="0" xfId="0" applyFont="1" applyFill="1" applyAlignment="1">
      <alignment horizontal="center" vertical="center" wrapText="1"/>
    </xf>
    <xf numFmtId="0" fontId="232" fillId="0" borderId="0" xfId="0" applyFont="1" applyAlignment="1">
      <alignment vertical="center" wrapText="1"/>
    </xf>
    <xf numFmtId="0" fontId="232" fillId="0" borderId="0" xfId="0" applyFont="1" applyAlignment="1">
      <alignment horizontal="left" vertical="center" wrapText="1"/>
    </xf>
    <xf numFmtId="0" fontId="232" fillId="0" borderId="0" xfId="0" applyFont="1" applyAlignment="1">
      <alignment vertical="top" wrapText="1"/>
    </xf>
    <xf numFmtId="0" fontId="232" fillId="0" borderId="0" xfId="0" applyFont="1" applyAlignment="1">
      <alignment wrapText="1"/>
    </xf>
    <xf numFmtId="0" fontId="318" fillId="0" borderId="0" xfId="0" applyFont="1" applyAlignment="1">
      <alignment horizontal="center" vertical="center" wrapText="1"/>
    </xf>
    <xf numFmtId="0" fontId="0" fillId="0" borderId="0" xfId="0" applyAlignment="1">
      <alignment horizontal="left" vertical="center" wrapText="1"/>
    </xf>
    <xf numFmtId="0" fontId="0" fillId="0" borderId="0" xfId="0" applyAlignment="1">
      <alignment horizontal="left" vertical="top" wrapText="1"/>
    </xf>
    <xf numFmtId="0" fontId="10" fillId="0" borderId="0" xfId="0" applyFont="1" applyBorder="1" applyAlignment="1">
      <alignment vertical="center" shrinkToFit="1"/>
    </xf>
    <xf numFmtId="0" fontId="10" fillId="0" borderId="0" xfId="0" applyFont="1" applyBorder="1" applyAlignment="1">
      <alignment vertical="center"/>
    </xf>
    <xf numFmtId="0" fontId="23" fillId="0" borderId="0" xfId="0" applyFont="1" applyBorder="1" applyAlignment="1">
      <alignment horizontal="center" vertical="top"/>
    </xf>
    <xf numFmtId="0" fontId="16" fillId="0" borderId="0" xfId="0" applyFont="1" applyBorder="1" applyAlignment="1">
      <alignment vertical="center" shrinkToFit="1"/>
    </xf>
    <xf numFmtId="0" fontId="0" fillId="0" borderId="0" xfId="0" applyAlignment="1">
      <alignment horizontal="left" vertical="center" wrapText="1"/>
    </xf>
    <xf numFmtId="0" fontId="0" fillId="0" borderId="44" xfId="0" applyBorder="1" applyAlignment="1">
      <alignment horizontal="left" vertical="center" wrapText="1"/>
    </xf>
    <xf numFmtId="0" fontId="233" fillId="7" borderId="0" xfId="0" applyFont="1" applyFill="1" applyAlignment="1">
      <alignment horizontal="left" vertical="center"/>
    </xf>
    <xf numFmtId="49" fontId="92" fillId="15" borderId="43" xfId="0" applyNumberFormat="1" applyFont="1" applyFill="1" applyBorder="1" applyAlignment="1">
      <alignment horizontal="left" vertical="top" wrapText="1"/>
    </xf>
    <xf numFmtId="49" fontId="92" fillId="15" borderId="0" xfId="0" applyNumberFormat="1" applyFont="1" applyFill="1" applyBorder="1" applyAlignment="1">
      <alignment horizontal="left" vertical="top" wrapText="1"/>
    </xf>
    <xf numFmtId="0" fontId="221" fillId="6" borderId="0" xfId="0" applyFont="1" applyFill="1" applyAlignment="1">
      <alignment horizontal="left" vertical="center" wrapText="1"/>
    </xf>
    <xf numFmtId="0" fontId="0" fillId="0" borderId="0" xfId="0" applyAlignment="1">
      <alignment horizontal="left" vertical="top" wrapText="1"/>
    </xf>
    <xf numFmtId="0" fontId="314" fillId="16" borderId="43" xfId="0" applyFont="1" applyFill="1" applyBorder="1" applyAlignment="1">
      <alignment horizontal="left" vertical="center" wrapText="1"/>
    </xf>
    <xf numFmtId="0" fontId="314" fillId="16" borderId="0" xfId="0" applyFont="1" applyFill="1" applyBorder="1" applyAlignment="1">
      <alignment horizontal="left" vertical="center" wrapText="1"/>
    </xf>
    <xf numFmtId="0" fontId="0" fillId="7" borderId="13" xfId="0" applyFont="1" applyFill="1" applyBorder="1" applyAlignment="1">
      <alignment horizontal="left" vertical="center" wrapText="1"/>
    </xf>
    <xf numFmtId="0" fontId="228" fillId="0" borderId="17" xfId="0" applyFont="1" applyFill="1" applyBorder="1" applyAlignment="1">
      <alignment horizontal="left" vertical="center" wrapText="1" shrinkToFit="1"/>
    </xf>
    <xf numFmtId="0" fontId="228" fillId="0" borderId="15" xfId="0" applyFont="1" applyFill="1" applyBorder="1" applyAlignment="1">
      <alignment horizontal="left" vertical="center" wrapText="1" shrinkToFit="1"/>
    </xf>
    <xf numFmtId="0" fontId="85" fillId="10" borderId="3" xfId="0" applyFont="1" applyFill="1" applyBorder="1" applyAlignment="1">
      <alignment horizontal="left" vertical="center" wrapText="1"/>
    </xf>
    <xf numFmtId="0" fontId="246" fillId="0" borderId="0" xfId="0" applyFont="1" applyAlignment="1">
      <alignment horizontal="center" vertical="top" wrapText="1"/>
    </xf>
    <xf numFmtId="0" fontId="1" fillId="0" borderId="0" xfId="0" applyFont="1" applyAlignment="1">
      <alignment horizontal="center" vertical="top" wrapText="1"/>
    </xf>
    <xf numFmtId="0" fontId="147" fillId="0" borderId="0" xfId="0" applyFont="1" applyAlignment="1">
      <alignment horizontal="center" vertical="top" wrapText="1"/>
    </xf>
    <xf numFmtId="0" fontId="147" fillId="0" borderId="0" xfId="0" applyFont="1" applyAlignment="1">
      <alignment wrapText="1"/>
    </xf>
    <xf numFmtId="0" fontId="31" fillId="0" borderId="0" xfId="0" applyFont="1" applyAlignment="1">
      <alignment horizontal="right" vertical="center"/>
    </xf>
    <xf numFmtId="0" fontId="242" fillId="0" borderId="0" xfId="0" applyFont="1" applyAlignment="1">
      <alignment horizontal="left" vertical="center" wrapText="1"/>
    </xf>
    <xf numFmtId="0" fontId="35" fillId="0" borderId="0" xfId="0" applyFont="1" applyAlignment="1">
      <alignment horizontal="right" vertical="center"/>
    </xf>
    <xf numFmtId="0" fontId="244" fillId="0" borderId="0" xfId="0" applyFont="1" applyFill="1" applyBorder="1" applyAlignment="1">
      <alignment horizontal="center" vertical="center" wrapText="1"/>
    </xf>
    <xf numFmtId="0" fontId="206" fillId="0" borderId="0" xfId="0" applyFont="1" applyAlignment="1">
      <alignment horizontal="center" wrapText="1"/>
    </xf>
    <xf numFmtId="0" fontId="142" fillId="0" borderId="0" xfId="0" applyFont="1" applyAlignment="1">
      <alignment horizontal="center"/>
    </xf>
    <xf numFmtId="0" fontId="31" fillId="0" borderId="0" xfId="0" applyFont="1" applyAlignment="1">
      <alignment horizontal="right" vertical="center" wrapText="1"/>
    </xf>
    <xf numFmtId="0" fontId="117" fillId="10" borderId="3" xfId="0" applyFont="1" applyFill="1" applyBorder="1" applyAlignment="1" applyProtection="1">
      <alignment horizontal="left" vertical="top" wrapText="1"/>
      <protection locked="0"/>
    </xf>
    <xf numFmtId="0" fontId="96" fillId="0" borderId="0" xfId="0" applyFont="1" applyAlignment="1">
      <alignment horizontal="left" vertical="center" wrapText="1"/>
    </xf>
    <xf numFmtId="0" fontId="148" fillId="10" borderId="0" xfId="0" applyFont="1" applyFill="1" applyAlignment="1">
      <alignment horizontal="center" vertical="center" wrapText="1"/>
    </xf>
    <xf numFmtId="0" fontId="85" fillId="0" borderId="0" xfId="0" applyFont="1" applyFill="1" applyAlignment="1">
      <alignment horizontal="right" vertical="center"/>
    </xf>
    <xf numFmtId="0" fontId="107" fillId="6" borderId="34" xfId="0" applyFont="1" applyFill="1" applyBorder="1" applyAlignment="1">
      <alignment horizontal="left" vertical="center" textRotation="90" wrapText="1"/>
    </xf>
    <xf numFmtId="0" fontId="107" fillId="6" borderId="50" xfId="0" applyFont="1" applyFill="1" applyBorder="1" applyAlignment="1">
      <alignment horizontal="left" vertical="center" textRotation="90" wrapText="1"/>
    </xf>
    <xf numFmtId="0" fontId="143" fillId="0" borderId="0" xfId="0" applyFont="1" applyAlignment="1">
      <alignment horizontal="left" vertical="top" wrapText="1"/>
    </xf>
    <xf numFmtId="0" fontId="31" fillId="0" borderId="0" xfId="3" applyFont="1" applyAlignment="1">
      <alignment horizontal="right" vertical="center"/>
    </xf>
    <xf numFmtId="0" fontId="107" fillId="0" borderId="0" xfId="0" applyFont="1" applyAlignment="1">
      <alignment horizontal="center" vertical="center" wrapText="1"/>
    </xf>
    <xf numFmtId="0" fontId="149" fillId="7" borderId="0" xfId="0" applyFont="1" applyFill="1" applyAlignment="1">
      <alignment horizontal="center" vertical="center"/>
    </xf>
    <xf numFmtId="0" fontId="249" fillId="0" borderId="3" xfId="0" applyFont="1" applyFill="1" applyBorder="1" applyAlignment="1" applyProtection="1">
      <alignment horizontal="left" vertical="top" wrapText="1"/>
      <protection locked="0"/>
    </xf>
    <xf numFmtId="0" fontId="104" fillId="0" borderId="0" xfId="0" applyFont="1" applyAlignment="1">
      <alignment horizontal="right" vertical="top" wrapText="1"/>
    </xf>
    <xf numFmtId="0" fontId="104" fillId="0" borderId="0" xfId="0" applyFont="1" applyAlignment="1">
      <alignment horizontal="right" vertical="top"/>
    </xf>
    <xf numFmtId="0" fontId="140" fillId="10" borderId="3" xfId="0" applyFont="1" applyFill="1" applyBorder="1" applyAlignment="1" applyProtection="1">
      <alignment horizontal="left" vertical="top" wrapText="1"/>
      <protection locked="0"/>
    </xf>
    <xf numFmtId="0" fontId="33" fillId="0" borderId="45" xfId="0" quotePrefix="1" applyFont="1" applyBorder="1" applyAlignment="1">
      <alignment horizontal="center"/>
    </xf>
    <xf numFmtId="0" fontId="33" fillId="0" borderId="46" xfId="0" applyFont="1" applyBorder="1" applyAlignment="1">
      <alignment horizontal="center"/>
    </xf>
    <xf numFmtId="0" fontId="131" fillId="0" borderId="17" xfId="0" applyFont="1" applyBorder="1" applyAlignment="1" applyProtection="1">
      <alignment horizontal="left" vertical="top"/>
      <protection locked="0"/>
    </xf>
    <xf numFmtId="0" fontId="131" fillId="0" borderId="15" xfId="0" applyFont="1" applyBorder="1" applyAlignment="1" applyProtection="1">
      <alignment horizontal="left" vertical="top"/>
      <protection locked="0"/>
    </xf>
    <xf numFmtId="0" fontId="107" fillId="7" borderId="1" xfId="0" applyFont="1" applyFill="1" applyBorder="1" applyAlignment="1">
      <alignment horizontal="center" vertical="center"/>
    </xf>
    <xf numFmtId="0" fontId="107" fillId="7" borderId="59" xfId="0" applyFont="1" applyFill="1" applyBorder="1" applyAlignment="1">
      <alignment horizontal="center" vertical="center"/>
    </xf>
    <xf numFmtId="0" fontId="60" fillId="0" borderId="35" xfId="0" applyFont="1" applyBorder="1" applyAlignment="1">
      <alignment horizontal="center" vertical="center" wrapText="1"/>
    </xf>
    <xf numFmtId="0" fontId="60" fillId="0" borderId="43" xfId="0" applyFont="1" applyBorder="1" applyAlignment="1">
      <alignment horizontal="center" vertical="center"/>
    </xf>
    <xf numFmtId="0" fontId="253" fillId="0" borderId="0" xfId="0" applyFont="1" applyAlignment="1">
      <alignment horizontal="right" vertical="center"/>
    </xf>
    <xf numFmtId="0" fontId="254" fillId="0" borderId="0" xfId="0" applyFont="1" applyAlignment="1">
      <alignment horizontal="right" vertical="center"/>
    </xf>
    <xf numFmtId="0" fontId="134" fillId="0" borderId="0" xfId="0" applyFont="1" applyAlignment="1">
      <alignment horizontal="center" vertical="center" wrapText="1"/>
    </xf>
    <xf numFmtId="0" fontId="109" fillId="0" borderId="0" xfId="0" applyFont="1" applyAlignment="1">
      <alignment horizontal="left" wrapText="1" shrinkToFit="1"/>
    </xf>
    <xf numFmtId="0" fontId="257" fillId="10" borderId="35" xfId="0" applyFont="1" applyFill="1" applyBorder="1" applyAlignment="1">
      <alignment horizontal="center"/>
    </xf>
    <xf numFmtId="0" fontId="257" fillId="10" borderId="33" xfId="0" applyFont="1" applyFill="1" applyBorder="1" applyAlignment="1">
      <alignment horizontal="center"/>
    </xf>
    <xf numFmtId="0" fontId="255" fillId="0" borderId="43" xfId="0" applyFont="1" applyBorder="1" applyAlignment="1">
      <alignment horizontal="center" vertical="center"/>
    </xf>
    <xf numFmtId="0" fontId="255" fillId="0" borderId="44" xfId="0" applyFont="1" applyBorder="1" applyAlignment="1">
      <alignment horizontal="center" vertical="center"/>
    </xf>
    <xf numFmtId="0" fontId="255" fillId="0" borderId="45" xfId="0" applyFont="1" applyBorder="1" applyAlignment="1">
      <alignment horizontal="center" vertical="center"/>
    </xf>
    <xf numFmtId="0" fontId="255" fillId="0" borderId="46" xfId="0" applyFont="1" applyBorder="1" applyAlignment="1">
      <alignment horizontal="center" vertical="center"/>
    </xf>
    <xf numFmtId="0" fontId="108" fillId="0" borderId="0" xfId="0" applyFont="1" applyAlignment="1">
      <alignment horizontal="left" wrapText="1"/>
    </xf>
    <xf numFmtId="0" fontId="155" fillId="0" borderId="55" xfId="0" applyFont="1" applyBorder="1" applyAlignment="1">
      <alignment horizontal="center" vertical="center" wrapText="1"/>
    </xf>
    <xf numFmtId="0" fontId="155" fillId="0" borderId="56" xfId="0" applyFont="1" applyBorder="1" applyAlignment="1">
      <alignment horizontal="center" vertical="center" wrapText="1"/>
    </xf>
    <xf numFmtId="0" fontId="107" fillId="0" borderId="0" xfId="0" applyFont="1" applyAlignment="1">
      <alignment horizontal="left" wrapText="1"/>
    </xf>
    <xf numFmtId="0" fontId="107" fillId="0" borderId="0" xfId="0" applyFont="1" applyAlignment="1">
      <alignment horizontal="left"/>
    </xf>
    <xf numFmtId="168" fontId="109" fillId="0" borderId="0" xfId="0" applyNumberFormat="1" applyFont="1" applyAlignment="1">
      <alignment horizontal="left" wrapText="1"/>
    </xf>
    <xf numFmtId="164" fontId="63" fillId="0" borderId="56" xfId="0" applyNumberFormat="1" applyFont="1" applyBorder="1" applyAlignment="1">
      <alignment horizontal="center" vertical="center" wrapText="1"/>
    </xf>
    <xf numFmtId="0" fontId="170" fillId="0" borderId="0" xfId="0" applyFont="1" applyAlignment="1">
      <alignment horizontal="left" vertical="center" wrapText="1"/>
    </xf>
    <xf numFmtId="0" fontId="170" fillId="0" borderId="0" xfId="0" applyFont="1" applyAlignment="1">
      <alignment horizontal="left" wrapText="1"/>
    </xf>
    <xf numFmtId="0" fontId="186" fillId="9" borderId="0" xfId="0" applyFont="1" applyFill="1" applyAlignment="1">
      <alignment horizontal="center" vertical="center"/>
    </xf>
    <xf numFmtId="0" fontId="134" fillId="0" borderId="17" xfId="0" applyFont="1" applyBorder="1" applyAlignment="1">
      <alignment horizontal="left"/>
    </xf>
    <xf numFmtId="0" fontId="134" fillId="0" borderId="13" xfId="0" applyFont="1" applyBorder="1" applyAlignment="1">
      <alignment horizontal="left"/>
    </xf>
    <xf numFmtId="0" fontId="134" fillId="0" borderId="15" xfId="0" applyFont="1" applyBorder="1" applyAlignment="1">
      <alignment horizontal="left"/>
    </xf>
    <xf numFmtId="0" fontId="131" fillId="0" borderId="35" xfId="0" applyFont="1" applyBorder="1" applyAlignment="1" applyProtection="1">
      <alignment horizontal="left" vertical="top"/>
      <protection locked="0"/>
    </xf>
    <xf numFmtId="0" fontId="131" fillId="0" borderId="33" xfId="0" applyFont="1" applyBorder="1" applyAlignment="1" applyProtection="1">
      <alignment horizontal="left" vertical="top"/>
      <protection locked="0"/>
    </xf>
    <xf numFmtId="0" fontId="131" fillId="0" borderId="35" xfId="0" applyFont="1" applyBorder="1" applyAlignment="1">
      <alignment horizontal="left" vertical="top"/>
    </xf>
    <xf numFmtId="0" fontId="131" fillId="0" borderId="29" xfId="0" applyFont="1" applyBorder="1" applyAlignment="1">
      <alignment horizontal="left" vertical="top"/>
    </xf>
    <xf numFmtId="0" fontId="141" fillId="12" borderId="35" xfId="0" applyFont="1" applyFill="1" applyBorder="1" applyAlignment="1">
      <alignment horizontal="left" vertical="top"/>
    </xf>
    <xf numFmtId="0" fontId="141" fillId="12" borderId="33" xfId="0" applyFont="1" applyFill="1" applyBorder="1" applyAlignment="1">
      <alignment horizontal="left" vertical="top"/>
    </xf>
    <xf numFmtId="0" fontId="127" fillId="5" borderId="0" xfId="0" applyFont="1" applyFill="1" applyAlignment="1">
      <alignment horizontal="center" vertical="top" wrapText="1"/>
    </xf>
    <xf numFmtId="0" fontId="127" fillId="0" borderId="17" xfId="0" applyFont="1" applyBorder="1" applyAlignment="1">
      <alignment horizontal="left" vertical="top" wrapText="1"/>
    </xf>
    <xf numFmtId="0" fontId="127" fillId="0" borderId="15" xfId="0" applyFont="1" applyBorder="1" applyAlignment="1">
      <alignment horizontal="left" vertical="top" wrapText="1"/>
    </xf>
    <xf numFmtId="0" fontId="128" fillId="0" borderId="35" xfId="0" applyFont="1" applyBorder="1" applyAlignment="1">
      <alignment horizontal="left" vertical="top"/>
    </xf>
    <xf numFmtId="0" fontId="128" fillId="0" borderId="33" xfId="0" applyFont="1" applyBorder="1" applyAlignment="1">
      <alignment horizontal="left" vertical="top"/>
    </xf>
    <xf numFmtId="0" fontId="127" fillId="0" borderId="17" xfId="0" quotePrefix="1" applyFont="1" applyBorder="1" applyAlignment="1">
      <alignment horizontal="left" vertical="top" wrapText="1"/>
    </xf>
    <xf numFmtId="0" fontId="127" fillId="0" borderId="15" xfId="0" quotePrefix="1" applyFont="1" applyBorder="1" applyAlignment="1">
      <alignment horizontal="left" vertical="top" wrapText="1"/>
    </xf>
    <xf numFmtId="0" fontId="131" fillId="6" borderId="17" xfId="0" applyFont="1" applyFill="1" applyBorder="1" applyAlignment="1">
      <alignment horizontal="left" wrapText="1"/>
    </xf>
    <xf numFmtId="0" fontId="131" fillId="6" borderId="13" xfId="0" applyFont="1" applyFill="1" applyBorder="1" applyAlignment="1">
      <alignment horizontal="left" wrapText="1"/>
    </xf>
    <xf numFmtId="0" fontId="139" fillId="0" borderId="43" xfId="0" applyFont="1" applyBorder="1" applyAlignment="1" applyProtection="1">
      <alignment horizontal="left" vertical="top" wrapText="1"/>
      <protection locked="0"/>
    </xf>
    <xf numFmtId="0" fontId="139" fillId="0" borderId="44" xfId="0" applyFont="1" applyBorder="1" applyAlignment="1" applyProtection="1">
      <alignment horizontal="left" vertical="top" wrapText="1"/>
      <protection locked="0"/>
    </xf>
    <xf numFmtId="0" fontId="139" fillId="0" borderId="45" xfId="0" applyFont="1" applyBorder="1" applyAlignment="1" applyProtection="1">
      <alignment horizontal="left" vertical="top" wrapText="1"/>
      <protection locked="0"/>
    </xf>
    <xf numFmtId="0" fontId="139" fillId="0" borderId="46" xfId="0" applyFont="1" applyBorder="1" applyAlignment="1" applyProtection="1">
      <alignment horizontal="left" vertical="top" wrapText="1"/>
      <protection locked="0"/>
    </xf>
    <xf numFmtId="0" fontId="131" fillId="0" borderId="17" xfId="0" applyFont="1" applyBorder="1" applyAlignment="1">
      <alignment horizontal="left" vertical="top"/>
    </xf>
    <xf numFmtId="0" fontId="131" fillId="0" borderId="15" xfId="0" applyFont="1" applyBorder="1" applyAlignment="1">
      <alignment horizontal="left" vertical="top"/>
    </xf>
    <xf numFmtId="0" fontId="131" fillId="0" borderId="33" xfId="0" applyFont="1" applyBorder="1" applyAlignment="1">
      <alignment horizontal="left" vertical="top"/>
    </xf>
    <xf numFmtId="169" fontId="49" fillId="7" borderId="26" xfId="0" applyNumberFormat="1" applyFont="1" applyFill="1" applyBorder="1" applyAlignment="1">
      <alignment horizontal="center" vertical="top" wrapText="1" shrinkToFit="1"/>
    </xf>
    <xf numFmtId="169" fontId="49" fillId="7" borderId="27" xfId="0" applyNumberFormat="1" applyFont="1" applyFill="1" applyBorder="1" applyAlignment="1">
      <alignment horizontal="center" vertical="top" wrapText="1" shrinkToFit="1"/>
    </xf>
    <xf numFmtId="169" fontId="163" fillId="6" borderId="3" xfId="0" applyNumberFormat="1" applyFont="1" applyFill="1" applyBorder="1" applyAlignment="1">
      <alignment horizontal="left" vertical="top" wrapText="1" shrinkToFit="1"/>
    </xf>
    <xf numFmtId="169" fontId="27" fillId="7" borderId="32" xfId="0" applyNumberFormat="1" applyFont="1" applyFill="1" applyBorder="1" applyAlignment="1">
      <alignment horizontal="center" vertical="top" wrapText="1" shrinkToFit="1"/>
    </xf>
    <xf numFmtId="169" fontId="27" fillId="7" borderId="47" xfId="0" applyNumberFormat="1" applyFont="1" applyFill="1" applyBorder="1" applyAlignment="1">
      <alignment horizontal="center" vertical="top" wrapText="1" shrinkToFit="1"/>
    </xf>
    <xf numFmtId="0" fontId="161" fillId="6" borderId="3" xfId="0" applyFont="1" applyFill="1" applyBorder="1" applyAlignment="1">
      <alignment horizontal="right" vertical="center" shrinkToFit="1"/>
    </xf>
    <xf numFmtId="49" fontId="164" fillId="0" borderId="3" xfId="1" applyNumberFormat="1" applyFont="1" applyFill="1" applyBorder="1" applyAlignment="1" applyProtection="1">
      <alignment horizontal="center" vertical="top" shrinkToFit="1"/>
    </xf>
    <xf numFmtId="0" fontId="160" fillId="6" borderId="3" xfId="0" applyFont="1" applyFill="1" applyBorder="1" applyAlignment="1">
      <alignment horizontal="right" vertical="center" shrinkToFit="1"/>
    </xf>
    <xf numFmtId="169" fontId="163" fillId="0" borderId="3" xfId="0" applyNumberFormat="1" applyFont="1" applyBorder="1" applyAlignment="1">
      <alignment horizontal="center" vertical="top" shrinkToFit="1"/>
    </xf>
    <xf numFmtId="169" fontId="164" fillId="0" borderId="3" xfId="0" applyNumberFormat="1" applyFont="1" applyBorder="1" applyAlignment="1">
      <alignment horizontal="center" vertical="top" shrinkToFit="1"/>
    </xf>
    <xf numFmtId="0" fontId="116" fillId="0" borderId="10" xfId="0" applyFont="1" applyBorder="1" applyAlignment="1">
      <alignment horizontal="left" vertical="top" wrapText="1" shrinkToFit="1"/>
    </xf>
    <xf numFmtId="0" fontId="116" fillId="0" borderId="19" xfId="0" applyFont="1" applyBorder="1" applyAlignment="1">
      <alignment horizontal="left" vertical="top" wrapText="1" shrinkToFit="1"/>
    </xf>
    <xf numFmtId="0" fontId="27" fillId="0" borderId="26" xfId="0" applyFont="1" applyBorder="1" applyAlignment="1">
      <alignment horizontal="left"/>
    </xf>
    <xf numFmtId="0" fontId="23" fillId="0" borderId="27" xfId="0" applyFont="1" applyBorder="1" applyAlignment="1">
      <alignment horizontal="left"/>
    </xf>
    <xf numFmtId="0" fontId="23" fillId="0" borderId="28" xfId="0" applyFont="1" applyBorder="1" applyAlignment="1">
      <alignment horizontal="left"/>
    </xf>
    <xf numFmtId="0" fontId="63" fillId="0" borderId="20" xfId="0" applyFont="1" applyBorder="1" applyAlignment="1">
      <alignment horizontal="center" vertical="center" wrapText="1"/>
    </xf>
    <xf numFmtId="0" fontId="29" fillId="0" borderId="37" xfId="0" applyFont="1" applyBorder="1" applyAlignment="1">
      <alignment horizontal="right" vertical="top"/>
    </xf>
    <xf numFmtId="0" fontId="29" fillId="0" borderId="42" xfId="0" applyFont="1" applyBorder="1" applyAlignment="1">
      <alignment horizontal="right" vertical="top"/>
    </xf>
    <xf numFmtId="0" fontId="22" fillId="2" borderId="23" xfId="0" applyFont="1" applyFill="1" applyBorder="1" applyAlignment="1">
      <alignment horizontal="left"/>
    </xf>
    <xf numFmtId="0" fontId="22" fillId="2" borderId="0" xfId="0" applyFont="1" applyFill="1" applyAlignment="1">
      <alignment horizontal="left"/>
    </xf>
    <xf numFmtId="0" fontId="22" fillId="2" borderId="22" xfId="0" applyFont="1" applyFill="1" applyBorder="1" applyAlignment="1">
      <alignment horizontal="left"/>
    </xf>
    <xf numFmtId="0" fontId="33" fillId="2" borderId="23" xfId="0" applyFont="1" applyFill="1" applyBorder="1" applyAlignment="1">
      <alignment horizontal="right" wrapText="1"/>
    </xf>
    <xf numFmtId="0" fontId="33" fillId="2" borderId="0" xfId="0" applyFont="1" applyFill="1" applyAlignment="1">
      <alignment horizontal="right" wrapText="1"/>
    </xf>
    <xf numFmtId="0" fontId="33" fillId="2" borderId="24" xfId="0" applyFont="1" applyFill="1" applyBorder="1" applyAlignment="1">
      <alignment horizontal="right" wrapText="1"/>
    </xf>
    <xf numFmtId="0" fontId="33" fillId="2" borderId="25" xfId="0" applyFont="1" applyFill="1" applyBorder="1" applyAlignment="1">
      <alignment horizontal="right" wrapText="1"/>
    </xf>
    <xf numFmtId="0" fontId="33" fillId="0" borderId="0" xfId="0" applyFont="1" applyAlignment="1">
      <alignment horizontal="center" wrapText="1"/>
    </xf>
    <xf numFmtId="0" fontId="33" fillId="0" borderId="22" xfId="0" applyFont="1" applyBorder="1" applyAlignment="1">
      <alignment horizontal="center" wrapText="1"/>
    </xf>
    <xf numFmtId="0" fontId="33" fillId="0" borderId="25" xfId="0" applyFont="1" applyBorder="1" applyAlignment="1">
      <alignment horizontal="center" wrapText="1"/>
    </xf>
    <xf numFmtId="0" fontId="33" fillId="0" borderId="11" xfId="0" applyFont="1" applyBorder="1" applyAlignment="1">
      <alignment horizontal="center" wrapText="1"/>
    </xf>
    <xf numFmtId="0" fontId="4" fillId="0" borderId="24" xfId="0" applyFont="1" applyBorder="1" applyAlignment="1">
      <alignment horizontal="left"/>
    </xf>
    <xf numFmtId="0" fontId="4" fillId="0" borderId="25" xfId="0" applyFont="1" applyBorder="1" applyAlignment="1">
      <alignment horizontal="left"/>
    </xf>
    <xf numFmtId="0" fontId="4" fillId="0" borderId="11" xfId="0" applyFont="1" applyBorder="1" applyAlignment="1">
      <alignment horizontal="left"/>
    </xf>
    <xf numFmtId="0" fontId="26" fillId="0" borderId="26" xfId="0" applyFont="1" applyBorder="1" applyAlignment="1">
      <alignment horizontal="center"/>
    </xf>
    <xf numFmtId="0" fontId="26" fillId="0" borderId="27" xfId="0" applyFont="1" applyBorder="1" applyAlignment="1">
      <alignment horizontal="center"/>
    </xf>
    <xf numFmtId="0" fontId="26" fillId="0" borderId="28" xfId="0" applyFont="1" applyBorder="1" applyAlignment="1">
      <alignment horizontal="center"/>
    </xf>
    <xf numFmtId="0" fontId="72" fillId="0" borderId="0" xfId="0" applyFont="1" applyAlignment="1">
      <alignment horizontal="center" wrapText="1"/>
    </xf>
    <xf numFmtId="0" fontId="18" fillId="0" borderId="0" xfId="0" applyFont="1" applyAlignment="1">
      <alignment horizontal="center" wrapText="1"/>
    </xf>
    <xf numFmtId="0" fontId="27" fillId="0" borderId="30" xfId="0" applyFont="1" applyBorder="1" applyAlignment="1">
      <alignment horizontal="left" vertical="top"/>
    </xf>
    <xf numFmtId="0" fontId="27" fillId="0" borderId="20" xfId="0" applyFont="1" applyBorder="1" applyAlignment="1">
      <alignment horizontal="left" vertical="top"/>
    </xf>
    <xf numFmtId="0" fontId="27" fillId="0" borderId="21" xfId="0" applyFont="1" applyBorder="1" applyAlignment="1">
      <alignment horizontal="left" vertical="top"/>
    </xf>
    <xf numFmtId="0" fontId="27" fillId="0" borderId="24" xfId="0" applyFont="1" applyBorder="1" applyAlignment="1">
      <alignment horizontal="left" vertical="top"/>
    </xf>
    <xf numFmtId="0" fontId="27" fillId="0" borderId="25" xfId="0" applyFont="1" applyBorder="1" applyAlignment="1">
      <alignment horizontal="left" vertical="top"/>
    </xf>
    <xf numFmtId="0" fontId="27" fillId="0" borderId="11" xfId="0" applyFont="1" applyBorder="1" applyAlignment="1">
      <alignment horizontal="left" vertical="top"/>
    </xf>
    <xf numFmtId="0" fontId="36" fillId="6" borderId="30" xfId="0" applyFont="1" applyFill="1" applyBorder="1" applyAlignment="1">
      <alignment horizontal="left" vertical="top" wrapText="1"/>
    </xf>
    <xf numFmtId="0" fontId="36" fillId="6" borderId="20" xfId="0" applyFont="1" applyFill="1" applyBorder="1" applyAlignment="1">
      <alignment horizontal="left" vertical="top" wrapText="1"/>
    </xf>
    <xf numFmtId="0" fontId="36" fillId="6" borderId="21" xfId="0" applyFont="1" applyFill="1" applyBorder="1" applyAlignment="1">
      <alignment horizontal="left" vertical="top" wrapText="1"/>
    </xf>
    <xf numFmtId="0" fontId="36" fillId="6" borderId="23" xfId="0" applyFont="1" applyFill="1" applyBorder="1" applyAlignment="1">
      <alignment horizontal="left" vertical="top" wrapText="1"/>
    </xf>
    <xf numFmtId="0" fontId="36" fillId="6" borderId="0" xfId="0" applyFont="1" applyFill="1" applyAlignment="1">
      <alignment horizontal="left" vertical="top" wrapText="1"/>
    </xf>
    <xf numFmtId="0" fontId="36" fillId="6" borderId="22" xfId="0" applyFont="1" applyFill="1" applyBorder="1" applyAlignment="1">
      <alignment horizontal="left" vertical="top" wrapText="1"/>
    </xf>
    <xf numFmtId="0" fontId="36" fillId="6" borderId="24" xfId="0" applyFont="1" applyFill="1" applyBorder="1" applyAlignment="1">
      <alignment horizontal="left" vertical="top" wrapText="1"/>
    </xf>
    <xf numFmtId="0" fontId="36" fillId="6" borderId="25" xfId="0" applyFont="1" applyFill="1" applyBorder="1" applyAlignment="1">
      <alignment horizontal="left" vertical="top" wrapText="1"/>
    </xf>
    <xf numFmtId="0" fontId="36" fillId="6" borderId="11" xfId="0" applyFont="1" applyFill="1" applyBorder="1" applyAlignment="1">
      <alignment horizontal="left" vertical="top" wrapText="1"/>
    </xf>
    <xf numFmtId="0" fontId="76" fillId="0" borderId="0" xfId="2" applyFont="1" applyAlignment="1" applyProtection="1">
      <alignment horizontal="center" wrapText="1"/>
    </xf>
    <xf numFmtId="0" fontId="77" fillId="0" borderId="0" xfId="0" applyFont="1" applyAlignment="1">
      <alignment horizontal="center" wrapText="1"/>
    </xf>
    <xf numFmtId="0" fontId="9" fillId="0" borderId="1" xfId="0" applyFont="1" applyBorder="1" applyAlignment="1">
      <alignment horizontal="left" vertical="top" wrapText="1" shrinkToFit="1"/>
    </xf>
    <xf numFmtId="0" fontId="9" fillId="0" borderId="16" xfId="0" applyFont="1" applyBorder="1" applyAlignment="1">
      <alignment horizontal="left" vertical="top" wrapText="1" shrinkToFit="1"/>
    </xf>
    <xf numFmtId="0" fontId="27" fillId="0" borderId="26" xfId="0" applyFont="1" applyBorder="1" applyAlignment="1">
      <alignment horizontal="left" vertical="top"/>
    </xf>
    <xf numFmtId="0" fontId="27" fillId="0" borderId="27" xfId="0" applyFont="1" applyBorder="1" applyAlignment="1">
      <alignment horizontal="left" vertical="top"/>
    </xf>
    <xf numFmtId="0" fontId="27" fillId="0" borderId="28" xfId="0" applyFont="1" applyBorder="1" applyAlignment="1">
      <alignment horizontal="left" vertical="top"/>
    </xf>
    <xf numFmtId="0" fontId="27" fillId="0" borderId="26" xfId="0" applyFont="1" applyBorder="1" applyAlignment="1">
      <alignment horizontal="left" vertical="top" wrapText="1"/>
    </xf>
    <xf numFmtId="0" fontId="27" fillId="0" borderId="27" xfId="0" applyFont="1" applyBorder="1" applyAlignment="1">
      <alignment horizontal="left" vertical="top" wrapText="1"/>
    </xf>
    <xf numFmtId="0" fontId="27" fillId="0" borderId="28" xfId="0" applyFont="1" applyBorder="1" applyAlignment="1">
      <alignment horizontal="left" vertical="top" wrapText="1"/>
    </xf>
    <xf numFmtId="0" fontId="27" fillId="0" borderId="32" xfId="0" applyFont="1" applyBorder="1" applyAlignment="1">
      <alignment horizontal="left" vertical="top"/>
    </xf>
    <xf numFmtId="0" fontId="27" fillId="0" borderId="47" xfId="0" applyFont="1" applyBorder="1" applyAlignment="1">
      <alignment horizontal="left" vertical="top"/>
    </xf>
    <xf numFmtId="0" fontId="27" fillId="0" borderId="31" xfId="0" applyFont="1" applyBorder="1" applyAlignment="1">
      <alignment horizontal="left" vertical="top"/>
    </xf>
    <xf numFmtId="0" fontId="35" fillId="0" borderId="34" xfId="0" applyFont="1" applyBorder="1" applyAlignment="1">
      <alignment horizontal="left" vertical="center" shrinkToFit="1"/>
    </xf>
    <xf numFmtId="0" fontId="35" fillId="0" borderId="6" xfId="0" applyFont="1" applyBorder="1" applyAlignment="1">
      <alignment horizontal="left" vertical="center" shrinkToFit="1"/>
    </xf>
    <xf numFmtId="0" fontId="35" fillId="0" borderId="3" xfId="0" applyFont="1" applyBorder="1" applyAlignment="1">
      <alignment horizontal="left" vertical="top" wrapText="1" shrinkToFit="1"/>
    </xf>
    <xf numFmtId="0" fontId="24" fillId="0" borderId="30" xfId="0" applyFont="1" applyBorder="1" applyAlignment="1">
      <alignment horizontal="left" vertical="top" wrapText="1" shrinkToFit="1"/>
    </xf>
    <xf numFmtId="0" fontId="27" fillId="0" borderId="20" xfId="0" applyFont="1" applyBorder="1" applyAlignment="1">
      <alignment horizontal="left" vertical="top" shrinkToFit="1"/>
    </xf>
    <xf numFmtId="0" fontId="27" fillId="0" borderId="21" xfId="0" applyFont="1" applyBorder="1" applyAlignment="1">
      <alignment horizontal="left" vertical="top" shrinkToFit="1"/>
    </xf>
    <xf numFmtId="0" fontId="27" fillId="0" borderId="23" xfId="0" applyFont="1" applyBorder="1" applyAlignment="1">
      <alignment horizontal="left" vertical="top" shrinkToFit="1"/>
    </xf>
    <xf numFmtId="0" fontId="27" fillId="0" borderId="0" xfId="0" applyFont="1" applyAlignment="1">
      <alignment horizontal="left" vertical="top" shrinkToFit="1"/>
    </xf>
    <xf numFmtId="0" fontId="27" fillId="0" borderId="22" xfId="0" applyFont="1" applyBorder="1" applyAlignment="1">
      <alignment horizontal="left" vertical="top" shrinkToFit="1"/>
    </xf>
    <xf numFmtId="0" fontId="9" fillId="0" borderId="2" xfId="0" applyFont="1" applyBorder="1" applyAlignment="1">
      <alignment horizontal="left" vertical="top" wrapText="1" shrinkToFit="1"/>
    </xf>
    <xf numFmtId="0" fontId="9" fillId="0" borderId="3" xfId="0" applyFont="1" applyBorder="1" applyAlignment="1">
      <alignment horizontal="left" vertical="top" wrapText="1" shrinkToFit="1"/>
    </xf>
    <xf numFmtId="0" fontId="71" fillId="0" borderId="17" xfId="0" applyFont="1" applyBorder="1" applyAlignment="1">
      <alignment horizontal="left" vertical="center" shrinkToFit="1"/>
    </xf>
    <xf numFmtId="0" fontId="71" fillId="0" borderId="13" xfId="0" applyFont="1" applyBorder="1" applyAlignment="1">
      <alignment horizontal="left" vertical="center" shrinkToFit="1"/>
    </xf>
    <xf numFmtId="0" fontId="71" fillId="0" borderId="39" xfId="0" applyFont="1" applyBorder="1" applyAlignment="1">
      <alignment horizontal="left" vertical="center" shrinkToFit="1"/>
    </xf>
    <xf numFmtId="0" fontId="70" fillId="0" borderId="26" xfId="0" applyFont="1" applyBorder="1" applyAlignment="1">
      <alignment horizontal="left" vertical="center" wrapText="1"/>
    </xf>
    <xf numFmtId="0" fontId="60" fillId="0" borderId="27" xfId="0" applyFont="1" applyBorder="1" applyAlignment="1">
      <alignment horizontal="left" vertical="center" wrapText="1"/>
    </xf>
    <xf numFmtId="0" fontId="60" fillId="0" borderId="28" xfId="0" applyFont="1" applyBorder="1" applyAlignment="1">
      <alignment horizontal="left" vertical="center" wrapText="1"/>
    </xf>
    <xf numFmtId="44" fontId="69" fillId="0" borderId="26" xfId="0" applyNumberFormat="1" applyFont="1" applyBorder="1" applyAlignment="1">
      <alignment horizontal="left" vertical="center" wrapText="1"/>
    </xf>
    <xf numFmtId="44" fontId="69" fillId="0" borderId="27" xfId="0" applyNumberFormat="1" applyFont="1" applyBorder="1" applyAlignment="1">
      <alignment horizontal="left" vertical="center" wrapText="1"/>
    </xf>
    <xf numFmtId="44" fontId="69" fillId="0" borderId="28" xfId="0" applyNumberFormat="1" applyFont="1" applyBorder="1" applyAlignment="1">
      <alignment horizontal="left" vertical="center" wrapText="1"/>
    </xf>
    <xf numFmtId="169" fontId="27" fillId="2" borderId="26" xfId="0" applyNumberFormat="1" applyFont="1" applyFill="1" applyBorder="1" applyAlignment="1">
      <alignment horizontal="left" vertical="top" shrinkToFit="1"/>
    </xf>
    <xf numFmtId="169" fontId="27" fillId="2" borderId="27" xfId="0" applyNumberFormat="1" applyFont="1" applyFill="1" applyBorder="1" applyAlignment="1">
      <alignment horizontal="left" vertical="top" shrinkToFit="1"/>
    </xf>
    <xf numFmtId="169" fontId="27" fillId="2" borderId="28" xfId="0" applyNumberFormat="1" applyFont="1" applyFill="1" applyBorder="1" applyAlignment="1">
      <alignment horizontal="left" vertical="top" shrinkToFit="1"/>
    </xf>
    <xf numFmtId="0" fontId="165" fillId="0" borderId="30" xfId="0" applyFont="1" applyBorder="1" applyAlignment="1">
      <alignment horizontal="center" vertical="center" wrapText="1"/>
    </xf>
    <xf numFmtId="0" fontId="165" fillId="0" borderId="20" xfId="0" applyFont="1" applyBorder="1" applyAlignment="1">
      <alignment horizontal="center" vertical="center" wrapText="1"/>
    </xf>
    <xf numFmtId="0" fontId="165" fillId="0" borderId="21" xfId="0" applyFont="1" applyBorder="1" applyAlignment="1">
      <alignment horizontal="center" vertical="center" wrapText="1"/>
    </xf>
    <xf numFmtId="0" fontId="165" fillId="0" borderId="23" xfId="0" applyFont="1" applyBorder="1" applyAlignment="1">
      <alignment horizontal="center" vertical="center" wrapText="1"/>
    </xf>
    <xf numFmtId="0" fontId="165" fillId="0" borderId="0" xfId="0" applyFont="1" applyAlignment="1">
      <alignment horizontal="center" vertical="center" wrapText="1"/>
    </xf>
    <xf numFmtId="0" fontId="165" fillId="0" borderId="22" xfId="0" applyFont="1" applyBorder="1" applyAlignment="1">
      <alignment horizontal="center" vertical="center" wrapText="1"/>
    </xf>
    <xf numFmtId="0" fontId="165" fillId="0" borderId="24" xfId="0" applyFont="1" applyBorder="1" applyAlignment="1">
      <alignment horizontal="center" vertical="center" wrapText="1"/>
    </xf>
    <xf numFmtId="0" fontId="165" fillId="0" borderId="25" xfId="0" applyFont="1" applyBorder="1" applyAlignment="1">
      <alignment horizontal="center" vertical="center" wrapText="1"/>
    </xf>
    <xf numFmtId="0" fontId="165" fillId="0" borderId="11" xfId="0" applyFont="1" applyBorder="1" applyAlignment="1">
      <alignment horizontal="center" vertical="center" wrapText="1"/>
    </xf>
    <xf numFmtId="168" fontId="12" fillId="0" borderId="41" xfId="0" applyNumberFormat="1" applyFont="1" applyBorder="1" applyAlignment="1" applyProtection="1">
      <alignment horizontal="left" vertical="center" wrapText="1"/>
      <protection locked="0"/>
    </xf>
    <xf numFmtId="168" fontId="12" fillId="0" borderId="40" xfId="0" applyNumberFormat="1" applyFont="1" applyBorder="1" applyAlignment="1" applyProtection="1">
      <alignment horizontal="left" vertical="center" wrapText="1"/>
      <protection locked="0"/>
    </xf>
    <xf numFmtId="0" fontId="71" fillId="0" borderId="16" xfId="0" applyFont="1" applyBorder="1" applyAlignment="1">
      <alignment vertical="center"/>
    </xf>
    <xf numFmtId="0" fontId="71" fillId="0" borderId="9" xfId="0" applyFont="1" applyBorder="1" applyAlignment="1">
      <alignment vertical="center"/>
    </xf>
    <xf numFmtId="166" fontId="12" fillId="0" borderId="17" xfId="0" applyNumberFormat="1" applyFont="1" applyBorder="1" applyAlignment="1">
      <alignment horizontal="left" vertical="center"/>
    </xf>
    <xf numFmtId="166" fontId="12" fillId="0" borderId="15" xfId="0" applyNumberFormat="1" applyFont="1" applyBorder="1" applyAlignment="1">
      <alignment horizontal="left" vertical="center"/>
    </xf>
    <xf numFmtId="0" fontId="12" fillId="0" borderId="17" xfId="0" applyFont="1" applyBorder="1" applyAlignment="1">
      <alignment horizontal="left" vertical="center"/>
    </xf>
    <xf numFmtId="0" fontId="12" fillId="0" borderId="39" xfId="0" applyFont="1" applyBorder="1" applyAlignment="1">
      <alignment horizontal="left" vertical="center"/>
    </xf>
    <xf numFmtId="0" fontId="12" fillId="0" borderId="17" xfId="0" applyFont="1" applyBorder="1" applyAlignment="1">
      <alignment horizontal="left" vertical="center" shrinkToFit="1"/>
    </xf>
    <xf numFmtId="0" fontId="12" fillId="0" borderId="13" xfId="0" applyFont="1" applyBorder="1" applyAlignment="1">
      <alignment horizontal="left" vertical="center" shrinkToFit="1"/>
    </xf>
    <xf numFmtId="0" fontId="12" fillId="0" borderId="39" xfId="0" applyFont="1" applyBorder="1" applyAlignment="1">
      <alignment horizontal="left" vertical="center" shrinkToFit="1"/>
    </xf>
    <xf numFmtId="0" fontId="273" fillId="0" borderId="0" xfId="0" applyFont="1" applyBorder="1" applyAlignment="1">
      <alignment horizontal="center" vertical="top" wrapText="1"/>
    </xf>
    <xf numFmtId="0" fontId="273" fillId="0" borderId="0" xfId="0" applyFont="1" applyBorder="1" applyAlignment="1">
      <alignment horizontal="center" vertical="top"/>
    </xf>
    <xf numFmtId="0" fontId="113" fillId="0" borderId="3" xfId="0" applyFont="1" applyBorder="1" applyAlignment="1" applyProtection="1">
      <alignment vertical="top"/>
      <protection locked="0"/>
    </xf>
    <xf numFmtId="0" fontId="93" fillId="9" borderId="0" xfId="0" applyFont="1" applyFill="1" applyAlignment="1">
      <alignment horizontal="left"/>
    </xf>
    <xf numFmtId="168" fontId="109" fillId="0" borderId="0" xfId="0" applyNumberFormat="1" applyFont="1" applyBorder="1" applyAlignment="1">
      <alignment horizontal="left" vertical="center" wrapText="1"/>
    </xf>
    <xf numFmtId="0" fontId="107" fillId="0" borderId="3" xfId="0" applyFont="1" applyBorder="1" applyAlignment="1">
      <alignment horizontal="right" vertical="top"/>
    </xf>
    <xf numFmtId="0" fontId="121" fillId="0" borderId="3" xfId="0" applyFont="1" applyBorder="1" applyAlignment="1" applyProtection="1">
      <alignment horizontal="left" vertical="center" indent="1" shrinkToFit="1"/>
      <protection locked="0"/>
    </xf>
    <xf numFmtId="0" fontId="121" fillId="0" borderId="0" xfId="0" applyFont="1" applyAlignment="1">
      <alignment horizontal="left" vertical="top"/>
    </xf>
    <xf numFmtId="0" fontId="127" fillId="0" borderId="3" xfId="0" applyFont="1" applyBorder="1" applyAlignment="1">
      <alignment horizontal="left" vertical="center" wrapText="1"/>
    </xf>
    <xf numFmtId="0" fontId="103" fillId="0" borderId="3" xfId="0" applyFont="1" applyBorder="1" applyAlignment="1">
      <alignment horizontal="right" wrapText="1"/>
    </xf>
    <xf numFmtId="0" fontId="103" fillId="0" borderId="3" xfId="0" applyFont="1" applyBorder="1" applyAlignment="1">
      <alignment horizontal="right"/>
    </xf>
    <xf numFmtId="0" fontId="109" fillId="0" borderId="3" xfId="0" applyFont="1" applyBorder="1" applyAlignment="1">
      <alignment horizontal="right" wrapText="1"/>
    </xf>
    <xf numFmtId="0" fontId="109" fillId="0" borderId="3" xfId="0" applyFont="1" applyBorder="1" applyAlignment="1">
      <alignment horizontal="right"/>
    </xf>
    <xf numFmtId="0" fontId="97" fillId="11" borderId="0" xfId="0" applyFont="1" applyFill="1" applyAlignment="1">
      <alignment horizontal="left" vertical="center" wrapText="1" shrinkToFit="1"/>
    </xf>
    <xf numFmtId="0" fontId="107" fillId="0" borderId="17" xfId="0" applyFont="1" applyBorder="1" applyAlignment="1">
      <alignment horizontal="left" vertical="top"/>
    </xf>
    <xf numFmtId="0" fontId="107" fillId="0" borderId="13" xfId="0" applyFont="1" applyBorder="1" applyAlignment="1">
      <alignment horizontal="left" vertical="top"/>
    </xf>
    <xf numFmtId="0" fontId="269" fillId="0" borderId="17" xfId="0" applyFont="1" applyBorder="1" applyAlignment="1">
      <alignment horizontal="center" vertical="top"/>
    </xf>
    <xf numFmtId="0" fontId="269" fillId="0" borderId="13" xfId="0" applyFont="1" applyBorder="1" applyAlignment="1">
      <alignment horizontal="center" vertical="top"/>
    </xf>
    <xf numFmtId="0" fontId="269" fillId="0" borderId="15" xfId="0" applyFont="1" applyBorder="1" applyAlignment="1">
      <alignment horizontal="center" vertical="top"/>
    </xf>
    <xf numFmtId="0" fontId="162" fillId="10" borderId="45" xfId="0" applyFont="1" applyFill="1" applyBorder="1" applyAlignment="1">
      <alignment horizontal="left" vertical="top"/>
    </xf>
    <xf numFmtId="0" fontId="162" fillId="10" borderId="12" xfId="0" applyFont="1" applyFill="1" applyBorder="1" applyAlignment="1">
      <alignment horizontal="left" vertical="top"/>
    </xf>
    <xf numFmtId="0" fontId="162" fillId="10" borderId="46" xfId="0" applyFont="1" applyFill="1" applyBorder="1" applyAlignment="1">
      <alignment horizontal="left" vertical="top"/>
    </xf>
    <xf numFmtId="0" fontId="147" fillId="0" borderId="0" xfId="0" applyFont="1" applyBorder="1" applyAlignment="1">
      <alignment horizontal="left"/>
    </xf>
    <xf numFmtId="0" fontId="168" fillId="11" borderId="0" xfId="0" applyFont="1" applyFill="1" applyBorder="1" applyAlignment="1">
      <alignment horizontal="center" vertical="top"/>
    </xf>
    <xf numFmtId="0" fontId="113" fillId="0" borderId="0" xfId="0" applyFont="1" applyBorder="1" applyAlignment="1">
      <alignment horizontal="left"/>
    </xf>
    <xf numFmtId="0" fontId="139" fillId="0" borderId="0" xfId="0" applyFont="1" applyBorder="1" applyAlignment="1">
      <alignment horizontal="left"/>
    </xf>
    <xf numFmtId="0" fontId="263" fillId="4" borderId="17" xfId="0" quotePrefix="1" applyFont="1" applyFill="1" applyBorder="1" applyAlignment="1">
      <alignment horizontal="center" wrapText="1"/>
    </xf>
    <xf numFmtId="0" fontId="263" fillId="4" borderId="15" xfId="0" applyFont="1" applyFill="1" applyBorder="1" applyAlignment="1">
      <alignment horizontal="center" wrapText="1"/>
    </xf>
    <xf numFmtId="0" fontId="84" fillId="0" borderId="0" xfId="0" quotePrefix="1" applyFont="1" applyBorder="1" applyAlignment="1">
      <alignment horizontal="center" vertical="center" wrapText="1"/>
    </xf>
    <xf numFmtId="0" fontId="274" fillId="0" borderId="17" xfId="0" quotePrefix="1" applyFont="1" applyBorder="1" applyAlignment="1">
      <alignment horizontal="center" vertical="center" wrapText="1"/>
    </xf>
    <xf numFmtId="0" fontId="274" fillId="0" borderId="13" xfId="0" quotePrefix="1" applyFont="1" applyBorder="1" applyAlignment="1">
      <alignment horizontal="center" vertical="center" wrapText="1"/>
    </xf>
    <xf numFmtId="0" fontId="274" fillId="0" borderId="15" xfId="0" quotePrefix="1" applyFont="1" applyBorder="1" applyAlignment="1">
      <alignment horizontal="center" vertical="center" wrapText="1"/>
    </xf>
    <xf numFmtId="0" fontId="174" fillId="9" borderId="17" xfId="0" applyFont="1" applyFill="1" applyBorder="1" applyAlignment="1" applyProtection="1">
      <alignment horizontal="center" vertical="center"/>
      <protection locked="0"/>
    </xf>
    <xf numFmtId="0" fontId="174" fillId="9" borderId="15" xfId="0" applyFont="1" applyFill="1" applyBorder="1" applyAlignment="1" applyProtection="1">
      <alignment horizontal="center" vertical="center"/>
      <protection locked="0"/>
    </xf>
    <xf numFmtId="0" fontId="107" fillId="9" borderId="0" xfId="0" applyFont="1" applyFill="1" applyBorder="1" applyAlignment="1">
      <alignment horizontal="left" vertical="center" wrapText="1"/>
    </xf>
    <xf numFmtId="0" fontId="97" fillId="0" borderId="3" xfId="0" applyFont="1" applyBorder="1" applyAlignment="1">
      <alignment horizontal="center" vertical="top"/>
    </xf>
    <xf numFmtId="0" fontId="172" fillId="0" borderId="19" xfId="0" applyFont="1" applyBorder="1" applyAlignment="1">
      <alignment horizontal="center" vertical="top"/>
    </xf>
    <xf numFmtId="0" fontId="172" fillId="0" borderId="7" xfId="0" applyFont="1" applyBorder="1" applyAlignment="1">
      <alignment horizontal="center" vertical="top"/>
    </xf>
    <xf numFmtId="0" fontId="121" fillId="0" borderId="19" xfId="0" applyFont="1" applyBorder="1" applyAlignment="1">
      <alignment horizontal="center" vertical="center"/>
    </xf>
    <xf numFmtId="0" fontId="121" fillId="0" borderId="3" xfId="0" applyFont="1" applyBorder="1" applyAlignment="1">
      <alignment horizontal="center" vertical="center"/>
    </xf>
    <xf numFmtId="0" fontId="174" fillId="9" borderId="36" xfId="0" applyFont="1" applyFill="1" applyBorder="1" applyAlignment="1" applyProtection="1">
      <alignment horizontal="center" shrinkToFit="1"/>
      <protection locked="0"/>
    </xf>
    <xf numFmtId="0" fontId="174" fillId="9" borderId="18" xfId="0" applyFont="1" applyFill="1" applyBorder="1" applyAlignment="1" applyProtection="1">
      <alignment horizontal="center" shrinkToFit="1"/>
      <protection locked="0"/>
    </xf>
    <xf numFmtId="0" fontId="138" fillId="9" borderId="16" xfId="0" applyFont="1" applyFill="1" applyBorder="1" applyAlignment="1">
      <alignment horizontal="center" vertical="center"/>
    </xf>
    <xf numFmtId="0" fontId="138" fillId="9" borderId="9" xfId="0" applyFont="1" applyFill="1" applyBorder="1" applyAlignment="1">
      <alignment horizontal="center" vertical="center"/>
    </xf>
    <xf numFmtId="0" fontId="138" fillId="9" borderId="1" xfId="0" applyFont="1" applyFill="1" applyBorder="1" applyAlignment="1">
      <alignment horizontal="left" vertical="center"/>
    </xf>
    <xf numFmtId="0" fontId="138" fillId="9" borderId="16" xfId="0" applyFont="1" applyFill="1" applyBorder="1" applyAlignment="1">
      <alignment horizontal="left" vertical="center"/>
    </xf>
    <xf numFmtId="44" fontId="270" fillId="6" borderId="9" xfId="1" applyFont="1" applyFill="1" applyBorder="1" applyAlignment="1">
      <alignment horizontal="center" vertical="center" wrapText="1"/>
    </xf>
    <xf numFmtId="44" fontId="270" fillId="6" borderId="7" xfId="1" applyFont="1" applyFill="1" applyBorder="1" applyAlignment="1">
      <alignment horizontal="center" vertical="center" wrapText="1"/>
    </xf>
    <xf numFmtId="0" fontId="138" fillId="0" borderId="0" xfId="0" applyFont="1" applyAlignment="1">
      <alignment horizontal="center" wrapText="1"/>
    </xf>
    <xf numFmtId="44" fontId="139" fillId="0" borderId="3" xfId="0" quotePrefix="1" applyNumberFormat="1" applyFont="1" applyBorder="1" applyAlignment="1">
      <alignment horizontal="center" wrapText="1"/>
    </xf>
    <xf numFmtId="44" fontId="139" fillId="0" borderId="17" xfId="0" quotePrefix="1" applyNumberFormat="1" applyFont="1" applyBorder="1" applyAlignment="1">
      <alignment horizontal="center" wrapText="1"/>
    </xf>
    <xf numFmtId="0" fontId="138" fillId="0" borderId="0" xfId="0" applyFont="1" applyAlignment="1">
      <alignment horizontal="center" wrapText="1" shrinkToFit="1"/>
    </xf>
    <xf numFmtId="0" fontId="127" fillId="0" borderId="17" xfId="0" applyFont="1" applyBorder="1" applyAlignment="1">
      <alignment horizontal="center" vertical="top"/>
    </xf>
    <xf numFmtId="0" fontId="127" fillId="0" borderId="13" xfId="0" applyFont="1" applyBorder="1" applyAlignment="1">
      <alignment horizontal="center" vertical="top"/>
    </xf>
    <xf numFmtId="0" fontId="127" fillId="0" borderId="15" xfId="0" applyFont="1" applyBorder="1" applyAlignment="1">
      <alignment horizontal="center" vertical="top"/>
    </xf>
    <xf numFmtId="0" fontId="107" fillId="0" borderId="12" xfId="0" applyFont="1" applyBorder="1" applyAlignment="1">
      <alignment horizontal="left" vertical="top" wrapText="1"/>
    </xf>
    <xf numFmtId="0" fontId="103" fillId="0" borderId="12" xfId="0" applyFont="1" applyBorder="1" applyAlignment="1">
      <alignment horizontal="left" vertical="top" wrapText="1"/>
    </xf>
    <xf numFmtId="0" fontId="103" fillId="0" borderId="13" xfId="0" applyFont="1" applyBorder="1" applyAlignment="1">
      <alignment horizontal="left" vertical="top" wrapText="1"/>
    </xf>
    <xf numFmtId="0" fontId="127" fillId="0" borderId="3" xfId="0" applyFont="1" applyBorder="1" applyAlignment="1">
      <alignment horizontal="center" vertical="top"/>
    </xf>
    <xf numFmtId="0" fontId="175" fillId="0" borderId="0" xfId="0" applyFont="1" applyAlignment="1">
      <alignment horizontal="left" vertical="top"/>
    </xf>
    <xf numFmtId="0" fontId="107" fillId="0" borderId="17" xfId="0" applyFont="1" applyBorder="1" applyAlignment="1">
      <alignment horizontal="right" vertical="top"/>
    </xf>
    <xf numFmtId="0" fontId="107" fillId="0" borderId="13" xfId="0" applyFont="1" applyBorder="1" applyAlignment="1">
      <alignment horizontal="right" vertical="top"/>
    </xf>
    <xf numFmtId="0" fontId="107" fillId="0" borderId="15" xfId="0" applyFont="1" applyBorder="1" applyAlignment="1">
      <alignment horizontal="right" vertical="top"/>
    </xf>
    <xf numFmtId="0" fontId="121" fillId="0" borderId="17" xfId="0" applyFont="1" applyBorder="1" applyAlignment="1" applyProtection="1">
      <alignment horizontal="left" vertical="center" indent="1" shrinkToFit="1"/>
      <protection locked="0"/>
    </xf>
    <xf numFmtId="0" fontId="121" fillId="0" borderId="13" xfId="0" applyFont="1" applyBorder="1" applyAlignment="1" applyProtection="1">
      <alignment horizontal="left" vertical="center" indent="1" shrinkToFit="1"/>
      <protection locked="0"/>
    </xf>
    <xf numFmtId="0" fontId="121" fillId="0" borderId="15" xfId="0" applyFont="1" applyBorder="1" applyAlignment="1" applyProtection="1">
      <alignment horizontal="left" vertical="center" indent="1" shrinkToFit="1"/>
      <protection locked="0"/>
    </xf>
    <xf numFmtId="0" fontId="271" fillId="0" borderId="3" xfId="0" applyFont="1" applyBorder="1" applyAlignment="1">
      <alignment horizontal="right" vertical="center" wrapText="1"/>
    </xf>
    <xf numFmtId="0" fontId="121" fillId="0" borderId="3" xfId="0" applyFont="1" applyBorder="1" applyAlignment="1" applyProtection="1">
      <alignment horizontal="left" vertical="top" indent="1" shrinkToFit="1"/>
      <protection locked="0"/>
    </xf>
    <xf numFmtId="0" fontId="179" fillId="0" borderId="17" xfId="0" applyFont="1" applyBorder="1" applyAlignment="1">
      <alignment horizontal="center" vertical="top"/>
    </xf>
    <xf numFmtId="0" fontId="179" fillId="0" borderId="13" xfId="0" applyFont="1" applyBorder="1" applyAlignment="1">
      <alignment horizontal="center" vertical="top"/>
    </xf>
    <xf numFmtId="0" fontId="179" fillId="0" borderId="15" xfId="0" applyFont="1" applyBorder="1" applyAlignment="1">
      <alignment horizontal="center" vertical="top"/>
    </xf>
    <xf numFmtId="0" fontId="172" fillId="0" borderId="3" xfId="0" applyFont="1" applyBorder="1" applyAlignment="1">
      <alignment horizontal="center" vertical="top"/>
    </xf>
    <xf numFmtId="0" fontId="172" fillId="0" borderId="4" xfId="0" applyFont="1" applyBorder="1" applyAlignment="1">
      <alignment horizontal="center" vertical="top"/>
    </xf>
    <xf numFmtId="44" fontId="103" fillId="0" borderId="3" xfId="0" quotePrefix="1" applyNumberFormat="1" applyFont="1" applyBorder="1" applyAlignment="1">
      <alignment horizontal="center" wrapText="1"/>
    </xf>
    <xf numFmtId="44" fontId="103" fillId="0" borderId="17" xfId="0" quotePrefix="1" applyNumberFormat="1" applyFont="1" applyBorder="1" applyAlignment="1">
      <alignment horizontal="center" wrapText="1"/>
    </xf>
    <xf numFmtId="44" fontId="103" fillId="0" borderId="34" xfId="0" quotePrefix="1" applyNumberFormat="1" applyFont="1" applyBorder="1" applyAlignment="1">
      <alignment horizontal="center" wrapText="1"/>
    </xf>
    <xf numFmtId="44" fontId="103" fillId="0" borderId="35" xfId="0" quotePrefix="1" applyNumberFormat="1" applyFont="1" applyBorder="1" applyAlignment="1">
      <alignment horizontal="center" wrapText="1"/>
    </xf>
    <xf numFmtId="0" fontId="107" fillId="0" borderId="15" xfId="0" applyFont="1" applyBorder="1" applyAlignment="1">
      <alignment horizontal="left" wrapText="1"/>
    </xf>
    <xf numFmtId="0" fontId="107" fillId="0" borderId="3" xfId="0" applyFont="1" applyBorder="1" applyAlignment="1">
      <alignment horizontal="left" wrapText="1"/>
    </xf>
    <xf numFmtId="0" fontId="107" fillId="0" borderId="33" xfId="0" applyFont="1" applyBorder="1" applyAlignment="1">
      <alignment horizontal="left" wrapText="1"/>
    </xf>
    <xf numFmtId="0" fontId="107" fillId="0" borderId="34" xfId="0" applyFont="1" applyBorder="1" applyAlignment="1">
      <alignment horizontal="left" wrapText="1"/>
    </xf>
    <xf numFmtId="0" fontId="270" fillId="0" borderId="1" xfId="0" applyFont="1" applyBorder="1" applyAlignment="1">
      <alignment horizontal="center" vertical="center" wrapText="1"/>
    </xf>
    <xf numFmtId="0" fontId="270" fillId="0" borderId="16" xfId="0" applyFont="1" applyBorder="1" applyAlignment="1">
      <alignment horizontal="center" vertical="center" wrapText="1"/>
    </xf>
    <xf numFmtId="0" fontId="270" fillId="0" borderId="10" xfId="0" applyFont="1" applyBorder="1" applyAlignment="1">
      <alignment horizontal="center" vertical="center" wrapText="1"/>
    </xf>
    <xf numFmtId="0" fontId="270" fillId="0" borderId="19" xfId="0" applyFont="1" applyBorder="1" applyAlignment="1">
      <alignment horizontal="center" vertical="center" wrapText="1"/>
    </xf>
    <xf numFmtId="0" fontId="129" fillId="0" borderId="3" xfId="0" applyFont="1" applyBorder="1" applyAlignment="1">
      <alignment horizontal="right" vertical="center"/>
    </xf>
    <xf numFmtId="0" fontId="129" fillId="0" borderId="34" xfId="0" applyFont="1" applyBorder="1" applyAlignment="1">
      <alignment horizontal="right" vertical="center"/>
    </xf>
    <xf numFmtId="44" fontId="108" fillId="0" borderId="3" xfId="1" applyFont="1" applyFill="1" applyBorder="1" applyAlignment="1" applyProtection="1">
      <alignment vertical="center" shrinkToFit="1"/>
    </xf>
    <xf numFmtId="0" fontId="127" fillId="0" borderId="3" xfId="0" applyFont="1" applyBorder="1" applyAlignment="1">
      <alignment horizontal="left" vertical="center"/>
    </xf>
    <xf numFmtId="0" fontId="84" fillId="0" borderId="3" xfId="0" applyFont="1" applyBorder="1" applyAlignment="1">
      <alignment horizontal="left" vertical="center"/>
    </xf>
    <xf numFmtId="0" fontId="181" fillId="0" borderId="23" xfId="0" applyFont="1" applyBorder="1" applyAlignment="1">
      <alignment horizontal="left" vertical="center"/>
    </xf>
    <xf numFmtId="0" fontId="181" fillId="0" borderId="0" xfId="0" applyFont="1" applyBorder="1" applyAlignment="1">
      <alignment horizontal="left" vertical="center"/>
    </xf>
    <xf numFmtId="0" fontId="177" fillId="5" borderId="3" xfId="0" applyFont="1" applyFill="1" applyBorder="1" applyAlignment="1" applyProtection="1">
      <alignment horizontal="center" vertical="top" wrapText="1"/>
      <protection locked="0"/>
    </xf>
    <xf numFmtId="0" fontId="109" fillId="0" borderId="0" xfId="0" applyFont="1" applyBorder="1" applyAlignment="1">
      <alignment horizontal="left" vertical="center" shrinkToFit="1"/>
    </xf>
    <xf numFmtId="0" fontId="84" fillId="0" borderId="0" xfId="0" applyFont="1" applyBorder="1" applyAlignment="1">
      <alignment horizontal="left" vertical="center" shrinkToFit="1"/>
    </xf>
    <xf numFmtId="0" fontId="107" fillId="0" borderId="0" xfId="0" applyFont="1" applyAlignment="1">
      <alignment horizontal="left" vertical="center"/>
    </xf>
    <xf numFmtId="0" fontId="103" fillId="0" borderId="0" xfId="0" applyFont="1" applyAlignment="1">
      <alignment horizontal="left" vertical="center"/>
    </xf>
    <xf numFmtId="0" fontId="103" fillId="0" borderId="0" xfId="0" applyFont="1" applyBorder="1" applyAlignment="1">
      <alignment horizontal="left" vertical="center"/>
    </xf>
    <xf numFmtId="0" fontId="103" fillId="0" borderId="12" xfId="0" applyFont="1" applyBorder="1" applyAlignment="1">
      <alignment horizontal="left" vertical="center"/>
    </xf>
    <xf numFmtId="0" fontId="127" fillId="10" borderId="43" xfId="0" applyFont="1" applyFill="1" applyBorder="1" applyAlignment="1">
      <alignment horizontal="center" vertical="center" wrapText="1"/>
    </xf>
    <xf numFmtId="0" fontId="127" fillId="10" borderId="45" xfId="0" applyFont="1" applyFill="1" applyBorder="1" applyAlignment="1">
      <alignment horizontal="center" vertical="center" wrapText="1"/>
    </xf>
    <xf numFmtId="0" fontId="107" fillId="0" borderId="45" xfId="0" applyFont="1" applyBorder="1" applyAlignment="1">
      <alignment horizontal="right" vertical="top"/>
    </xf>
    <xf numFmtId="0" fontId="107" fillId="0" borderId="12" xfId="0" applyFont="1" applyBorder="1" applyAlignment="1">
      <alignment horizontal="right" vertical="top"/>
    </xf>
    <xf numFmtId="0" fontId="121" fillId="0" borderId="34" xfId="0" applyFont="1" applyBorder="1" applyAlignment="1" applyProtection="1">
      <alignment horizontal="left" vertical="center" indent="1" shrinkToFit="1"/>
      <protection locked="0"/>
    </xf>
    <xf numFmtId="0" fontId="113" fillId="0" borderId="17" xfId="0" applyFont="1" applyBorder="1" applyAlignment="1" applyProtection="1">
      <alignment horizontal="center" vertical="top" shrinkToFit="1"/>
      <protection locked="0"/>
    </xf>
    <xf numFmtId="0" fontId="113" fillId="0" borderId="13" xfId="0" applyFont="1" applyBorder="1" applyAlignment="1" applyProtection="1">
      <alignment horizontal="center" vertical="top" shrinkToFit="1"/>
      <protection locked="0"/>
    </xf>
    <xf numFmtId="0" fontId="113" fillId="0" borderId="15" xfId="0" applyFont="1" applyBorder="1" applyAlignment="1" applyProtection="1">
      <alignment horizontal="center" vertical="top" shrinkToFit="1"/>
      <protection locked="0"/>
    </xf>
    <xf numFmtId="0" fontId="121" fillId="0" borderId="0" xfId="0" applyFont="1" applyBorder="1" applyAlignment="1">
      <alignment horizontal="left" vertical="center"/>
    </xf>
    <xf numFmtId="0" fontId="107" fillId="0" borderId="0" xfId="0" applyFont="1" applyBorder="1" applyAlignment="1">
      <alignment horizontal="left" wrapText="1" shrinkToFit="1"/>
    </xf>
    <xf numFmtId="0" fontId="264" fillId="5" borderId="3" xfId="0" applyFont="1" applyFill="1" applyBorder="1" applyAlignment="1" applyProtection="1">
      <alignment horizontal="center" vertical="top"/>
      <protection locked="0"/>
    </xf>
    <xf numFmtId="0" fontId="109" fillId="0" borderId="0" xfId="0" applyFont="1" applyBorder="1" applyAlignment="1">
      <alignment horizontal="left" vertical="top" wrapText="1"/>
    </xf>
    <xf numFmtId="0" fontId="191" fillId="11" borderId="0" xfId="0" applyFont="1" applyFill="1" applyBorder="1" applyAlignment="1">
      <alignment horizontal="left" vertical="center" wrapText="1" shrinkToFit="1"/>
    </xf>
    <xf numFmtId="0" fontId="107" fillId="0" borderId="0" xfId="0" applyFont="1" applyBorder="1" applyAlignment="1">
      <alignment horizontal="left" vertical="top" wrapText="1" shrinkToFit="1"/>
    </xf>
    <xf numFmtId="0" fontId="84" fillId="0" borderId="3" xfId="0" applyFont="1" applyBorder="1" applyAlignment="1">
      <alignment horizontal="right" vertical="top"/>
    </xf>
    <xf numFmtId="0" fontId="178" fillId="0" borderId="17" xfId="0" applyFont="1" applyBorder="1" applyAlignment="1">
      <alignment horizontal="center" vertical="top" wrapText="1"/>
    </xf>
    <xf numFmtId="0" fontId="178" fillId="0" borderId="13" xfId="0" applyFont="1" applyBorder="1" applyAlignment="1">
      <alignment horizontal="center" vertical="top" wrapText="1"/>
    </xf>
    <xf numFmtId="0" fontId="178" fillId="0" borderId="15" xfId="0" applyFont="1" applyBorder="1" applyAlignment="1">
      <alignment horizontal="center" vertical="top" wrapText="1"/>
    </xf>
    <xf numFmtId="0" fontId="108" fillId="0" borderId="3" xfId="0" applyFont="1" applyBorder="1" applyAlignment="1">
      <alignment horizontal="right" vertical="center"/>
    </xf>
    <xf numFmtId="44" fontId="272" fillId="14" borderId="3" xfId="1" applyFont="1" applyFill="1" applyBorder="1" applyAlignment="1" applyProtection="1">
      <alignment vertical="center" shrinkToFit="1"/>
    </xf>
    <xf numFmtId="44" fontId="272" fillId="14" borderId="34" xfId="1" applyFont="1" applyFill="1" applyBorder="1" applyAlignment="1" applyProtection="1">
      <alignment vertical="center" shrinkToFit="1"/>
    </xf>
    <xf numFmtId="0" fontId="128" fillId="0" borderId="3" xfId="0" applyFont="1" applyBorder="1" applyAlignment="1">
      <alignment horizontal="left" vertical="center" wrapText="1"/>
    </xf>
    <xf numFmtId="0" fontId="128" fillId="0" borderId="3" xfId="0" applyFont="1" applyBorder="1" applyAlignment="1">
      <alignment horizontal="left" vertical="center"/>
    </xf>
    <xf numFmtId="0" fontId="97" fillId="0" borderId="23" xfId="0" applyFont="1" applyBorder="1" applyAlignment="1">
      <alignment horizontal="left" vertical="center"/>
    </xf>
    <xf numFmtId="0" fontId="97" fillId="0" borderId="0" xfId="0" applyFont="1" applyBorder="1" applyAlignment="1">
      <alignment horizontal="left" vertical="center"/>
    </xf>
    <xf numFmtId="0" fontId="107" fillId="0" borderId="12" xfId="0" applyFont="1" applyBorder="1" applyAlignment="1">
      <alignment horizontal="left" vertical="center"/>
    </xf>
    <xf numFmtId="0" fontId="103" fillId="0" borderId="13" xfId="0" applyFont="1" applyBorder="1" applyAlignment="1">
      <alignment horizontal="left" vertical="center"/>
    </xf>
    <xf numFmtId="0" fontId="121" fillId="0" borderId="29" xfId="0" applyFont="1" applyBorder="1" applyAlignment="1" applyProtection="1">
      <alignment horizontal="left" vertical="center" indent="1" shrinkToFit="1"/>
      <protection locked="0"/>
    </xf>
    <xf numFmtId="0" fontId="121" fillId="0" borderId="33" xfId="0" applyFont="1" applyBorder="1" applyAlignment="1" applyProtection="1">
      <alignment horizontal="left" vertical="center" indent="1" shrinkToFit="1"/>
      <protection locked="0"/>
    </xf>
    <xf numFmtId="0" fontId="108" fillId="0" borderId="3" xfId="0" applyFont="1" applyBorder="1" applyAlignment="1">
      <alignment horizontal="right" wrapText="1"/>
    </xf>
    <xf numFmtId="0" fontId="108" fillId="0" borderId="3" xfId="0" applyFont="1" applyBorder="1" applyAlignment="1">
      <alignment horizontal="right"/>
    </xf>
    <xf numFmtId="0" fontId="14" fillId="0" borderId="17" xfId="0" applyFont="1" applyBorder="1" applyAlignment="1">
      <alignment horizontal="center" vertical="top"/>
    </xf>
    <xf numFmtId="0" fontId="14" fillId="0" borderId="13" xfId="0" applyFont="1" applyBorder="1" applyAlignment="1">
      <alignment horizontal="center" vertical="top"/>
    </xf>
    <xf numFmtId="0" fontId="14" fillId="0" borderId="15" xfId="0" applyFont="1" applyBorder="1" applyAlignment="1">
      <alignment horizontal="center" vertical="top"/>
    </xf>
    <xf numFmtId="0" fontId="16" fillId="0" borderId="3" xfId="0" applyFont="1" applyBorder="1" applyAlignment="1" applyProtection="1">
      <alignment vertical="top" shrinkToFit="1"/>
      <protection locked="0"/>
    </xf>
    <xf numFmtId="0" fontId="14" fillId="0" borderId="3" xfId="0" applyFont="1" applyBorder="1" applyAlignment="1">
      <alignment horizontal="center" vertical="top"/>
    </xf>
    <xf numFmtId="0" fontId="16" fillId="0" borderId="17" xfId="0" applyFont="1" applyBorder="1" applyAlignment="1" applyProtection="1">
      <alignment vertical="top" shrinkToFit="1"/>
      <protection locked="0"/>
    </xf>
    <xf numFmtId="0" fontId="16" fillId="0" borderId="13" xfId="0" applyFont="1" applyBorder="1" applyAlignment="1" applyProtection="1">
      <alignment vertical="top" shrinkToFit="1"/>
      <protection locked="0"/>
    </xf>
    <xf numFmtId="0" fontId="16" fillId="0" borderId="15" xfId="0" applyFont="1" applyBorder="1" applyAlignment="1" applyProtection="1">
      <alignment vertical="top" shrinkToFit="1"/>
      <protection locked="0"/>
    </xf>
    <xf numFmtId="0" fontId="125" fillId="10" borderId="0" xfId="0" applyFont="1" applyFill="1" applyAlignment="1">
      <alignment horizontal="right" vertical="top"/>
    </xf>
    <xf numFmtId="0" fontId="23" fillId="0" borderId="0" xfId="0" applyFont="1" applyAlignment="1">
      <alignment vertical="top"/>
    </xf>
    <xf numFmtId="0" fontId="19" fillId="0" borderId="0" xfId="0" applyFont="1" applyAlignment="1">
      <alignment horizontal="right" vertical="top"/>
    </xf>
    <xf numFmtId="0" fontId="11" fillId="0" borderId="17" xfId="0" applyFont="1" applyBorder="1" applyAlignment="1">
      <alignment horizontal="right" vertical="top"/>
    </xf>
    <xf numFmtId="0" fontId="11" fillId="0" borderId="13" xfId="0" applyFont="1" applyBorder="1" applyAlignment="1">
      <alignment horizontal="right" vertical="top"/>
    </xf>
    <xf numFmtId="0" fontId="16" fillId="0" borderId="3" xfId="0" applyFont="1" applyBorder="1" applyAlignment="1" applyProtection="1">
      <alignment horizontal="left" vertical="top" shrinkToFit="1"/>
      <protection locked="0"/>
    </xf>
    <xf numFmtId="0" fontId="16" fillId="0" borderId="17" xfId="0" applyFont="1" applyBorder="1" applyAlignment="1" applyProtection="1">
      <alignment horizontal="left" vertical="top" shrinkToFit="1"/>
      <protection locked="0"/>
    </xf>
    <xf numFmtId="0" fontId="16" fillId="0" borderId="3" xfId="0" applyFont="1" applyBorder="1" applyAlignment="1" applyProtection="1">
      <alignment vertical="top"/>
      <protection locked="0"/>
    </xf>
    <xf numFmtId="0" fontId="15" fillId="0" borderId="3" xfId="0" applyFont="1" applyBorder="1" applyAlignment="1">
      <alignment horizontal="center" vertical="top"/>
    </xf>
    <xf numFmtId="0" fontId="101" fillId="0" borderId="0" xfId="0" applyFont="1" applyAlignment="1">
      <alignment horizontal="left"/>
    </xf>
    <xf numFmtId="0" fontId="102" fillId="0" borderId="0" xfId="0" applyFont="1" applyAlignment="1">
      <alignment horizontal="left"/>
    </xf>
    <xf numFmtId="44" fontId="11" fillId="0" borderId="17" xfId="0" applyNumberFormat="1" applyFont="1" applyBorder="1" applyAlignment="1" applyProtection="1">
      <alignment horizontal="center" vertical="top" shrinkToFit="1"/>
      <protection locked="0"/>
    </xf>
    <xf numFmtId="44" fontId="11" fillId="0" borderId="13" xfId="0" applyNumberFormat="1" applyFont="1" applyBorder="1" applyAlignment="1" applyProtection="1">
      <alignment horizontal="center" vertical="top" shrinkToFit="1"/>
      <protection locked="0"/>
    </xf>
    <xf numFmtId="44" fontId="11" fillId="0" borderId="15" xfId="0" applyNumberFormat="1" applyFont="1" applyBorder="1" applyAlignment="1" applyProtection="1">
      <alignment horizontal="center" vertical="top" shrinkToFit="1"/>
      <protection locked="0"/>
    </xf>
    <xf numFmtId="0" fontId="15" fillId="0" borderId="0" xfId="0" applyFont="1" applyAlignment="1">
      <alignment horizontal="left" vertical="top"/>
    </xf>
    <xf numFmtId="0" fontId="11" fillId="0" borderId="15" xfId="0" applyFont="1" applyBorder="1" applyAlignment="1">
      <alignment horizontal="right" vertical="top"/>
    </xf>
    <xf numFmtId="0" fontId="17" fillId="0" borderId="0" xfId="0" applyFont="1" applyAlignment="1">
      <alignment horizontal="left" vertical="top"/>
    </xf>
    <xf numFmtId="0" fontId="20" fillId="0" borderId="0" xfId="0" applyFont="1" applyAlignment="1">
      <alignment horizontal="left" vertical="top"/>
    </xf>
    <xf numFmtId="0" fontId="21" fillId="0" borderId="3" xfId="0" applyFont="1" applyBorder="1" applyAlignment="1" applyProtection="1">
      <alignment vertical="top"/>
      <protection locked="0"/>
    </xf>
    <xf numFmtId="0" fontId="17" fillId="0" borderId="3" xfId="0" applyFont="1" applyBorder="1" applyAlignment="1">
      <alignment horizontal="center" vertical="top"/>
    </xf>
    <xf numFmtId="0" fontId="17" fillId="0" borderId="17" xfId="0" applyFont="1" applyBorder="1" applyAlignment="1">
      <alignment horizontal="center" vertical="top"/>
    </xf>
    <xf numFmtId="0" fontId="204" fillId="9" borderId="17" xfId="0" applyFont="1" applyFill="1" applyBorder="1" applyAlignment="1">
      <alignment horizontal="center" vertical="top"/>
    </xf>
    <xf numFmtId="0" fontId="204" fillId="9" borderId="13" xfId="0" applyFont="1" applyFill="1" applyBorder="1" applyAlignment="1">
      <alignment horizontal="center" vertical="top"/>
    </xf>
    <xf numFmtId="0" fontId="204" fillId="9" borderId="15" xfId="0" applyFont="1" applyFill="1" applyBorder="1" applyAlignment="1">
      <alignment horizontal="center" vertical="top"/>
    </xf>
    <xf numFmtId="0" fontId="23" fillId="0" borderId="0" xfId="0" applyFont="1" applyBorder="1" applyAlignment="1">
      <alignment horizontal="center" vertical="top"/>
    </xf>
    <xf numFmtId="0" fontId="15" fillId="0" borderId="17" xfId="0" applyFont="1" applyBorder="1" applyAlignment="1">
      <alignment horizontal="center" vertical="top"/>
    </xf>
    <xf numFmtId="0" fontId="15" fillId="0" borderId="13" xfId="0" applyFont="1" applyBorder="1" applyAlignment="1">
      <alignment horizontal="center" vertical="top"/>
    </xf>
    <xf numFmtId="0" fontId="15" fillId="0" borderId="15" xfId="0" applyFont="1" applyBorder="1" applyAlignment="1">
      <alignment horizontal="center" vertical="top"/>
    </xf>
    <xf numFmtId="0" fontId="203" fillId="0" borderId="0" xfId="0" applyFont="1" applyAlignment="1">
      <alignment horizontal="left" vertical="top" wrapText="1"/>
    </xf>
    <xf numFmtId="0" fontId="202" fillId="0" borderId="0" xfId="0" applyFont="1" applyAlignment="1">
      <alignment horizontal="left" vertical="top"/>
    </xf>
    <xf numFmtId="168" fontId="87" fillId="0" borderId="0" xfId="0" applyNumberFormat="1" applyFont="1" applyBorder="1" applyAlignment="1">
      <alignment horizontal="left" vertical="center" wrapText="1"/>
    </xf>
    <xf numFmtId="0" fontId="262" fillId="0" borderId="17" xfId="0" quotePrefix="1" applyFont="1" applyBorder="1" applyAlignment="1">
      <alignment vertical="center" wrapText="1"/>
    </xf>
    <xf numFmtId="0" fontId="262" fillId="0" borderId="13" xfId="0" quotePrefix="1" applyFont="1" applyBorder="1" applyAlignment="1">
      <alignment vertical="center" wrapText="1"/>
    </xf>
    <xf numFmtId="0" fontId="262" fillId="0" borderId="15" xfId="0" quotePrefix="1" applyFont="1" applyBorder="1" applyAlignment="1">
      <alignment vertical="center" wrapText="1"/>
    </xf>
    <xf numFmtId="0" fontId="16" fillId="0" borderId="0" xfId="0" applyFont="1" applyBorder="1" applyAlignment="1">
      <alignment vertical="center" shrinkToFit="1"/>
    </xf>
    <xf numFmtId="0" fontId="98" fillId="0" borderId="0" xfId="0" applyFont="1" applyBorder="1" applyAlignment="1">
      <alignment horizontal="left"/>
    </xf>
    <xf numFmtId="0" fontId="127" fillId="10" borderId="35" xfId="0" applyFont="1" applyFill="1" applyBorder="1" applyAlignment="1">
      <alignment horizontal="center" vertical="center" wrapText="1"/>
    </xf>
    <xf numFmtId="0" fontId="84" fillId="7" borderId="17" xfId="0" applyFont="1" applyFill="1" applyBorder="1" applyAlignment="1">
      <alignment horizontal="left" vertical="top"/>
    </xf>
    <xf numFmtId="0" fontId="84" fillId="7" borderId="13" xfId="0" applyFont="1" applyFill="1" applyBorder="1" applyAlignment="1">
      <alignment horizontal="left" vertical="top"/>
    </xf>
    <xf numFmtId="0" fontId="84" fillId="7" borderId="15" xfId="0" applyFont="1" applyFill="1" applyBorder="1" applyAlignment="1">
      <alignment horizontal="left" vertical="top"/>
    </xf>
    <xf numFmtId="0" fontId="185" fillId="0" borderId="43" xfId="0" applyFont="1" applyBorder="1" applyAlignment="1" applyProtection="1">
      <alignment horizontal="left" vertical="top"/>
      <protection locked="0"/>
    </xf>
    <xf numFmtId="0" fontId="185" fillId="0" borderId="0" xfId="0" applyFont="1" applyBorder="1" applyAlignment="1" applyProtection="1">
      <alignment horizontal="left" vertical="top"/>
      <protection locked="0"/>
    </xf>
    <xf numFmtId="0" fontId="107" fillId="0" borderId="0" xfId="0" applyFont="1" applyBorder="1" applyAlignment="1">
      <alignment horizontal="left" vertical="top"/>
    </xf>
    <xf numFmtId="0" fontId="269" fillId="0" borderId="0" xfId="0" applyFont="1" applyBorder="1" applyAlignment="1">
      <alignment horizontal="center" vertical="top"/>
    </xf>
    <xf numFmtId="0" fontId="110" fillId="0" borderId="17" xfId="0" applyFont="1" applyBorder="1" applyAlignment="1">
      <alignment horizontal="left"/>
    </xf>
    <xf numFmtId="0" fontId="110" fillId="0" borderId="15" xfId="0" applyFont="1" applyBorder="1" applyAlignment="1">
      <alignment horizontal="left"/>
    </xf>
    <xf numFmtId="0" fontId="10" fillId="0" borderId="0" xfId="0" applyFont="1" applyBorder="1" applyAlignment="1">
      <alignment vertical="center" shrinkToFit="1"/>
    </xf>
    <xf numFmtId="0" fontId="10" fillId="0" borderId="0" xfId="0" applyFont="1" applyBorder="1" applyAlignment="1">
      <alignment vertical="center"/>
    </xf>
    <xf numFmtId="0" fontId="7" fillId="0" borderId="0" xfId="0" applyFont="1" applyBorder="1" applyAlignment="1">
      <alignment horizontal="left"/>
    </xf>
    <xf numFmtId="0" fontId="194" fillId="0" borderId="0" xfId="0" quotePrefix="1" applyFont="1" applyBorder="1" applyAlignment="1">
      <alignment horizontal="left" vertical="center" wrapText="1"/>
    </xf>
    <xf numFmtId="0" fontId="109" fillId="0" borderId="17" xfId="0" applyFont="1" applyBorder="1" applyAlignment="1" applyProtection="1">
      <alignment horizontal="left" vertical="center" indent="1" shrinkToFit="1"/>
      <protection locked="0"/>
    </xf>
    <xf numFmtId="0" fontId="109" fillId="0" borderId="13" xfId="0" applyFont="1" applyBorder="1" applyAlignment="1" applyProtection="1">
      <alignment horizontal="left" vertical="center" indent="1" shrinkToFit="1"/>
      <protection locked="0"/>
    </xf>
    <xf numFmtId="0" fontId="109" fillId="0" borderId="15" xfId="0" applyFont="1" applyBorder="1" applyAlignment="1" applyProtection="1">
      <alignment horizontal="left" vertical="center" indent="1" shrinkToFit="1"/>
      <protection locked="0"/>
    </xf>
    <xf numFmtId="0" fontId="279" fillId="10" borderId="0" xfId="0" applyFont="1" applyFill="1" applyAlignment="1">
      <alignment horizontal="right" vertical="center"/>
    </xf>
    <xf numFmtId="0" fontId="7" fillId="0" borderId="17" xfId="0" applyFont="1" applyBorder="1" applyAlignment="1">
      <alignment horizontal="left"/>
    </xf>
    <xf numFmtId="0" fontId="7" fillId="0" borderId="15" xfId="0" applyFont="1" applyBorder="1" applyAlignment="1">
      <alignment horizontal="left"/>
    </xf>
    <xf numFmtId="0" fontId="1" fillId="0" borderId="0" xfId="0" applyFont="1" applyBorder="1" applyAlignment="1">
      <alignment horizontal="left"/>
    </xf>
    <xf numFmtId="0" fontId="281" fillId="0" borderId="35" xfId="0" applyFont="1" applyBorder="1" applyAlignment="1">
      <alignment horizontal="center" vertical="center" wrapText="1"/>
    </xf>
    <xf numFmtId="0" fontId="282" fillId="0" borderId="29" xfId="0" applyFont="1" applyBorder="1" applyAlignment="1">
      <alignment horizontal="center" vertical="center" wrapText="1"/>
    </xf>
    <xf numFmtId="0" fontId="282" fillId="0" borderId="33" xfId="0" applyFont="1" applyBorder="1" applyAlignment="1">
      <alignment horizontal="center" vertical="center" wrapText="1"/>
    </xf>
    <xf numFmtId="0" fontId="282" fillId="0" borderId="45" xfId="0" applyFont="1" applyBorder="1" applyAlignment="1">
      <alignment horizontal="center" vertical="center" wrapText="1"/>
    </xf>
    <xf numFmtId="0" fontId="282" fillId="0" borderId="12" xfId="0" applyFont="1" applyBorder="1" applyAlignment="1">
      <alignment horizontal="center" vertical="center" wrapText="1"/>
    </xf>
    <xf numFmtId="0" fontId="282" fillId="0" borderId="46" xfId="0" applyFont="1" applyBorder="1" applyAlignment="1">
      <alignment horizontal="center" vertical="center" wrapText="1"/>
    </xf>
    <xf numFmtId="0" fontId="27" fillId="0" borderId="0" xfId="0" applyFont="1" applyAlignment="1">
      <alignment horizontal="center" vertical="top"/>
    </xf>
    <xf numFmtId="0" fontId="34" fillId="0" borderId="0" xfId="0" applyFont="1" applyAlignment="1">
      <alignment horizontal="center" vertical="top"/>
    </xf>
    <xf numFmtId="0" fontId="278" fillId="0" borderId="0" xfId="0" applyFont="1" applyAlignment="1">
      <alignment horizontal="left" vertical="center"/>
    </xf>
    <xf numFmtId="0" fontId="22" fillId="7" borderId="3" xfId="0" applyFont="1" applyFill="1" applyBorder="1" applyAlignment="1">
      <alignment horizontal="center" vertical="center"/>
    </xf>
    <xf numFmtId="0" fontId="127" fillId="5" borderId="3" xfId="0" applyFont="1" applyFill="1" applyBorder="1" applyAlignment="1">
      <alignment horizontal="center" vertical="top"/>
    </xf>
    <xf numFmtId="0" fontId="69" fillId="5" borderId="17" xfId="0" applyFont="1" applyFill="1" applyBorder="1" applyAlignment="1">
      <alignment horizontal="center" vertical="top"/>
    </xf>
    <xf numFmtId="0" fontId="69" fillId="5" borderId="13" xfId="0" applyFont="1" applyFill="1" applyBorder="1" applyAlignment="1">
      <alignment horizontal="center" vertical="top"/>
    </xf>
    <xf numFmtId="0" fontId="69" fillId="5" borderId="15" xfId="0" applyFont="1" applyFill="1" applyBorder="1" applyAlignment="1">
      <alignment horizontal="center" vertical="top"/>
    </xf>
    <xf numFmtId="0" fontId="203" fillId="0" borderId="0" xfId="0" applyFont="1" applyBorder="1" applyAlignment="1">
      <alignment horizontal="center" vertical="top" wrapText="1"/>
    </xf>
    <xf numFmtId="0" fontId="91" fillId="0" borderId="0" xfId="0" applyFont="1" applyBorder="1" applyAlignment="1">
      <alignment horizontal="center" vertical="top"/>
    </xf>
    <xf numFmtId="168" fontId="10" fillId="0" borderId="0" xfId="0" applyNumberFormat="1" applyFont="1" applyBorder="1" applyAlignment="1">
      <alignment horizontal="left" vertical="center" wrapText="1"/>
    </xf>
    <xf numFmtId="0" fontId="276" fillId="0" borderId="17" xfId="0" quotePrefix="1" applyFont="1" applyBorder="1" applyAlignment="1">
      <alignment vertical="center" wrapText="1"/>
    </xf>
    <xf numFmtId="0" fontId="276" fillId="0" borderId="13" xfId="0" quotePrefix="1" applyFont="1" applyBorder="1" applyAlignment="1">
      <alignment vertical="center" wrapText="1"/>
    </xf>
    <xf numFmtId="0" fontId="276" fillId="0" borderId="15" xfId="0" quotePrefix="1" applyFont="1" applyBorder="1" applyAlignment="1">
      <alignment vertical="center" wrapText="1"/>
    </xf>
    <xf numFmtId="169" fontId="84" fillId="0" borderId="35" xfId="0" applyNumberFormat="1" applyFont="1" applyBorder="1" applyAlignment="1">
      <alignment horizontal="center" vertical="center" wrapText="1" shrinkToFit="1"/>
    </xf>
    <xf numFmtId="169" fontId="84" fillId="0" borderId="33" xfId="0" applyNumberFormat="1" applyFont="1" applyBorder="1" applyAlignment="1">
      <alignment horizontal="center" vertical="center" wrapText="1" shrinkToFit="1"/>
    </xf>
    <xf numFmtId="169" fontId="84" fillId="0" borderId="45" xfId="0" applyNumberFormat="1" applyFont="1" applyBorder="1" applyAlignment="1">
      <alignment horizontal="center" vertical="center" wrapText="1" shrinkToFit="1"/>
    </xf>
    <xf numFmtId="169" fontId="84" fillId="0" borderId="46" xfId="0" applyNumberFormat="1" applyFont="1" applyBorder="1" applyAlignment="1">
      <alignment horizontal="center" vertical="center" wrapText="1" shrinkToFit="1"/>
    </xf>
    <xf numFmtId="0" fontId="40" fillId="0" borderId="3" xfId="0" applyFont="1" applyBorder="1" applyAlignment="1" applyProtection="1">
      <alignment horizontal="left" vertical="top" shrinkToFit="1"/>
      <protection locked="0"/>
    </xf>
    <xf numFmtId="169" fontId="108" fillId="0" borderId="49" xfId="0" applyNumberFormat="1" applyFont="1" applyBorder="1" applyAlignment="1">
      <alignment horizontal="left" vertical="center" wrapText="1" shrinkToFit="1"/>
    </xf>
    <xf numFmtId="169" fontId="108" fillId="0" borderId="25" xfId="0" applyNumberFormat="1" applyFont="1" applyBorder="1" applyAlignment="1">
      <alignment horizontal="left" vertical="center" wrapText="1" shrinkToFit="1"/>
    </xf>
    <xf numFmtId="169" fontId="108" fillId="0" borderId="51" xfId="0" applyNumberFormat="1" applyFont="1" applyBorder="1" applyAlignment="1">
      <alignment horizontal="left" vertical="center" wrapText="1" shrinkToFit="1"/>
    </xf>
    <xf numFmtId="0" fontId="110" fillId="0" borderId="20" xfId="0" applyFont="1" applyBorder="1" applyAlignment="1" applyProtection="1">
      <alignment horizontal="center" vertical="top" shrinkToFit="1"/>
      <protection locked="0"/>
    </xf>
    <xf numFmtId="0" fontId="110" fillId="0" borderId="21" xfId="0" applyFont="1" applyBorder="1" applyAlignment="1" applyProtection="1">
      <alignment horizontal="center" vertical="top" shrinkToFit="1"/>
      <protection locked="0"/>
    </xf>
    <xf numFmtId="0" fontId="40" fillId="0" borderId="3" xfId="0" applyFont="1" applyBorder="1" applyAlignment="1" applyProtection="1">
      <alignment horizontal="left" wrapText="1" shrinkToFit="1"/>
      <protection locked="0"/>
    </xf>
    <xf numFmtId="0" fontId="137" fillId="0" borderId="35" xfId="0" applyFont="1" applyBorder="1" applyAlignment="1" applyProtection="1">
      <alignment horizontal="center" vertical="center" wrapText="1" shrinkToFit="1"/>
      <protection locked="0"/>
    </xf>
    <xf numFmtId="0" fontId="137" fillId="0" borderId="33" xfId="0" applyFont="1" applyBorder="1" applyAlignment="1" applyProtection="1">
      <alignment horizontal="center" vertical="center" wrapText="1" shrinkToFit="1"/>
      <protection locked="0"/>
    </xf>
    <xf numFmtId="0" fontId="137" fillId="0" borderId="43" xfId="0" applyFont="1" applyBorder="1" applyAlignment="1" applyProtection="1">
      <alignment horizontal="center" vertical="center" wrapText="1" shrinkToFit="1"/>
      <protection locked="0"/>
    </xf>
    <xf numFmtId="0" fontId="137" fillId="0" borderId="44" xfId="0" applyFont="1" applyBorder="1" applyAlignment="1" applyProtection="1">
      <alignment horizontal="center" vertical="center" wrapText="1" shrinkToFit="1"/>
      <protection locked="0"/>
    </xf>
    <xf numFmtId="0" fontId="137" fillId="0" borderId="45" xfId="0" applyFont="1" applyBorder="1" applyAlignment="1" applyProtection="1">
      <alignment horizontal="center" vertical="center" wrapText="1" shrinkToFit="1"/>
      <protection locked="0"/>
    </xf>
    <xf numFmtId="0" fontId="137" fillId="0" borderId="46" xfId="0" applyFont="1" applyBorder="1" applyAlignment="1" applyProtection="1">
      <alignment horizontal="center" vertical="center" wrapText="1" shrinkToFit="1"/>
      <protection locked="0"/>
    </xf>
    <xf numFmtId="0" fontId="71" fillId="0" borderId="0" xfId="0" applyFont="1" applyAlignment="1">
      <alignment vertical="center" shrinkToFit="1"/>
    </xf>
    <xf numFmtId="0" fontId="104" fillId="0" borderId="0" xfId="0" applyFont="1" applyAlignment="1">
      <alignment vertical="center" shrinkToFit="1"/>
    </xf>
    <xf numFmtId="0" fontId="295" fillId="0" borderId="0" xfId="0" applyFont="1" applyFill="1" applyBorder="1" applyAlignment="1">
      <alignment horizontal="center" vertical="center" wrapText="1"/>
    </xf>
    <xf numFmtId="0" fontId="294" fillId="9" borderId="17" xfId="0" applyFont="1" applyFill="1" applyBorder="1" applyAlignment="1">
      <alignment horizontal="center" vertical="center"/>
    </xf>
    <xf numFmtId="0" fontId="294" fillId="9" borderId="13" xfId="0" applyFont="1" applyFill="1" applyBorder="1" applyAlignment="1">
      <alignment horizontal="center" vertical="center"/>
    </xf>
    <xf numFmtId="0" fontId="294" fillId="9" borderId="15" xfId="0" applyFont="1" applyFill="1" applyBorder="1" applyAlignment="1">
      <alignment horizontal="center" vertical="center"/>
    </xf>
    <xf numFmtId="44" fontId="283" fillId="0" borderId="0" xfId="0" applyNumberFormat="1" applyFont="1" applyBorder="1" applyAlignment="1">
      <alignment horizontal="center" vertical="center"/>
    </xf>
    <xf numFmtId="0" fontId="296" fillId="5" borderId="35" xfId="0" applyFont="1" applyFill="1" applyBorder="1" applyAlignment="1">
      <alignment horizontal="center" vertical="center" wrapText="1"/>
    </xf>
    <xf numFmtId="0" fontId="296" fillId="5" borderId="29" xfId="0" applyFont="1" applyFill="1" applyBorder="1" applyAlignment="1">
      <alignment horizontal="center" vertical="center" wrapText="1"/>
    </xf>
    <xf numFmtId="0" fontId="296" fillId="5" borderId="33" xfId="0" applyFont="1" applyFill="1" applyBorder="1" applyAlignment="1">
      <alignment horizontal="center" vertical="center" wrapText="1"/>
    </xf>
    <xf numFmtId="0" fontId="296" fillId="5" borderId="43" xfId="0" applyFont="1" applyFill="1" applyBorder="1" applyAlignment="1">
      <alignment horizontal="center" vertical="center" wrapText="1"/>
    </xf>
    <xf numFmtId="0" fontId="296" fillId="5" borderId="0" xfId="0" applyFont="1" applyFill="1" applyBorder="1" applyAlignment="1">
      <alignment horizontal="center" vertical="center" wrapText="1"/>
    </xf>
    <xf numFmtId="0" fontId="296" fillId="5" borderId="44" xfId="0" applyFont="1" applyFill="1" applyBorder="1" applyAlignment="1">
      <alignment horizontal="center" vertical="center" wrapText="1"/>
    </xf>
    <xf numFmtId="0" fontId="296" fillId="5" borderId="45" xfId="0" applyFont="1" applyFill="1" applyBorder="1" applyAlignment="1">
      <alignment horizontal="center" vertical="center" wrapText="1"/>
    </xf>
    <xf numFmtId="0" fontId="296" fillId="5" borderId="12" xfId="0" applyFont="1" applyFill="1" applyBorder="1" applyAlignment="1">
      <alignment horizontal="center" vertical="center" wrapText="1"/>
    </xf>
    <xf numFmtId="0" fontId="296" fillId="5" borderId="46" xfId="0" applyFont="1" applyFill="1" applyBorder="1" applyAlignment="1">
      <alignment horizontal="center" vertical="center" wrapText="1"/>
    </xf>
    <xf numFmtId="44" fontId="284" fillId="10" borderId="0" xfId="0" applyNumberFormat="1" applyFont="1" applyFill="1" applyBorder="1" applyAlignment="1">
      <alignment horizontal="right" vertical="center"/>
    </xf>
    <xf numFmtId="44" fontId="285" fillId="0" borderId="17" xfId="0" applyNumberFormat="1" applyFont="1" applyBorder="1" applyAlignment="1">
      <alignment horizontal="center" vertical="center"/>
    </xf>
    <xf numFmtId="44" fontId="285" fillId="0" borderId="15" xfId="0" applyNumberFormat="1" applyFont="1" applyBorder="1" applyAlignment="1">
      <alignment horizontal="center" vertical="center"/>
    </xf>
    <xf numFmtId="0" fontId="270" fillId="6" borderId="0" xfId="0" applyFont="1" applyFill="1" applyBorder="1" applyAlignment="1">
      <alignment horizontal="left" vertical="center" wrapText="1"/>
    </xf>
    <xf numFmtId="0" fontId="111" fillId="0" borderId="17" xfId="0" applyFont="1" applyBorder="1" applyAlignment="1">
      <alignment vertical="center" wrapText="1"/>
    </xf>
    <xf numFmtId="0" fontId="111" fillId="0" borderId="13" xfId="0" applyFont="1" applyBorder="1" applyAlignment="1">
      <alignment vertical="center" wrapText="1"/>
    </xf>
    <xf numFmtId="0" fontId="111" fillId="0" borderId="15" xfId="0" applyFont="1" applyBorder="1" applyAlignment="1">
      <alignment vertical="center" wrapText="1"/>
    </xf>
    <xf numFmtId="168" fontId="104" fillId="0" borderId="0" xfId="0" applyNumberFormat="1" applyFont="1" applyAlignment="1">
      <alignment horizontal="left" vertical="center" wrapText="1" indent="1"/>
    </xf>
    <xf numFmtId="0" fontId="105" fillId="0" borderId="35" xfId="0" applyFont="1" applyBorder="1" applyAlignment="1">
      <alignment horizontal="left" vertical="center" indent="1"/>
    </xf>
    <xf numFmtId="0" fontId="105" fillId="0" borderId="33" xfId="0" applyFont="1" applyBorder="1" applyAlignment="1">
      <alignment horizontal="left" vertical="center" indent="1"/>
    </xf>
    <xf numFmtId="166" fontId="104" fillId="0" borderId="0" xfId="0" applyNumberFormat="1" applyFont="1" applyAlignment="1">
      <alignment horizontal="left" vertical="center"/>
    </xf>
    <xf numFmtId="0" fontId="104" fillId="0" borderId="0" xfId="0" applyFont="1" applyAlignment="1">
      <alignment horizontal="left" vertical="center"/>
    </xf>
    <xf numFmtId="169" fontId="108" fillId="0" borderId="35" xfId="0" applyNumberFormat="1" applyFont="1" applyBorder="1" applyAlignment="1">
      <alignment horizontal="center" vertical="center" shrinkToFit="1"/>
    </xf>
    <xf numFmtId="169" fontId="108" fillId="0" borderId="29" xfId="0" applyNumberFormat="1" applyFont="1" applyBorder="1" applyAlignment="1">
      <alignment horizontal="center" vertical="center" shrinkToFit="1"/>
    </xf>
    <xf numFmtId="0" fontId="66" fillId="5" borderId="35" xfId="0" applyFont="1" applyFill="1" applyBorder="1" applyAlignment="1">
      <alignment horizontal="center" vertical="center" wrapText="1"/>
    </xf>
    <xf numFmtId="0" fontId="66" fillId="5" borderId="29" xfId="0" applyFont="1" applyFill="1" applyBorder="1" applyAlignment="1">
      <alignment horizontal="center" vertical="center" wrapText="1"/>
    </xf>
    <xf numFmtId="0" fontId="66" fillId="5" borderId="33" xfId="0" applyFont="1" applyFill="1" applyBorder="1" applyAlignment="1">
      <alignment horizontal="center" vertical="center" wrapText="1"/>
    </xf>
    <xf numFmtId="0" fontId="66" fillId="5" borderId="45" xfId="0" applyFont="1" applyFill="1" applyBorder="1" applyAlignment="1">
      <alignment horizontal="center" vertical="center" wrapText="1"/>
    </xf>
    <xf numFmtId="0" fontId="66" fillId="5" borderId="12" xfId="0" applyFont="1" applyFill="1" applyBorder="1" applyAlignment="1">
      <alignment horizontal="center" vertical="center" wrapText="1"/>
    </xf>
    <xf numFmtId="0" fontId="66" fillId="5" borderId="46" xfId="0" applyFont="1" applyFill="1" applyBorder="1" applyAlignment="1">
      <alignment horizontal="center" vertical="center" wrapText="1"/>
    </xf>
    <xf numFmtId="0" fontId="135" fillId="5" borderId="43" xfId="0" applyFont="1" applyFill="1" applyBorder="1" applyAlignment="1">
      <alignment horizontal="center" vertical="center" wrapText="1"/>
    </xf>
    <xf numFmtId="0" fontId="135" fillId="5" borderId="0" xfId="0" applyFont="1" applyFill="1" applyBorder="1" applyAlignment="1">
      <alignment horizontal="center" vertical="center" wrapText="1"/>
    </xf>
    <xf numFmtId="0" fontId="135" fillId="5" borderId="45" xfId="0" applyFont="1" applyFill="1" applyBorder="1" applyAlignment="1">
      <alignment horizontal="center" vertical="center" wrapText="1"/>
    </xf>
    <xf numFmtId="0" fontId="135" fillId="5" borderId="12" xfId="0" applyFont="1" applyFill="1" applyBorder="1" applyAlignment="1">
      <alignment horizontal="center" vertical="center" wrapText="1"/>
    </xf>
    <xf numFmtId="44" fontId="9" fillId="0" borderId="23" xfId="0" applyNumberFormat="1" applyFont="1" applyBorder="1" applyAlignment="1" applyProtection="1">
      <alignment vertical="center" shrinkToFit="1"/>
    </xf>
    <xf numFmtId="44" fontId="9" fillId="0" borderId="22" xfId="0" applyNumberFormat="1" applyFont="1" applyBorder="1" applyAlignment="1" applyProtection="1">
      <alignment vertical="center" shrinkToFit="1"/>
    </xf>
    <xf numFmtId="44" fontId="9" fillId="0" borderId="24" xfId="0" applyNumberFormat="1" applyFont="1" applyBorder="1" applyAlignment="1" applyProtection="1">
      <alignment vertical="center" shrinkToFit="1"/>
    </xf>
    <xf numFmtId="44" fontId="9" fillId="0" borderId="11" xfId="0" applyNumberFormat="1" applyFont="1" applyBorder="1" applyAlignment="1" applyProtection="1">
      <alignment vertical="center" shrinkToFit="1"/>
    </xf>
    <xf numFmtId="0" fontId="13" fillId="0" borderId="43" xfId="0" applyFont="1" applyBorder="1" applyAlignment="1">
      <alignment horizontal="left" vertical="center" wrapText="1"/>
    </xf>
    <xf numFmtId="0" fontId="13" fillId="0" borderId="0" xfId="0" applyFont="1" applyAlignment="1">
      <alignment horizontal="left" vertical="center" wrapText="1"/>
    </xf>
    <xf numFmtId="0" fontId="13" fillId="0" borderId="44" xfId="0" applyFont="1" applyBorder="1" applyAlignment="1">
      <alignment horizontal="left" vertical="center" wrapText="1"/>
    </xf>
    <xf numFmtId="0" fontId="49" fillId="9" borderId="50" xfId="0" applyFont="1" applyFill="1" applyBorder="1" applyAlignment="1" applyProtection="1">
      <alignment horizontal="center" vertical="center" wrapText="1"/>
      <protection locked="0"/>
    </xf>
    <xf numFmtId="0" fontId="49" fillId="9" borderId="5" xfId="0" applyFont="1" applyFill="1" applyBorder="1" applyAlignment="1" applyProtection="1">
      <alignment horizontal="center" vertical="center" wrapText="1"/>
      <protection locked="0"/>
    </xf>
    <xf numFmtId="0" fontId="22" fillId="0" borderId="50" xfId="0" applyFont="1" applyBorder="1" applyAlignment="1">
      <alignment horizontal="center" vertical="center" wrapText="1"/>
    </xf>
    <xf numFmtId="0" fontId="289" fillId="5" borderId="43" xfId="0" applyFont="1" applyFill="1" applyBorder="1" applyAlignment="1">
      <alignment horizontal="left" vertical="center" wrapText="1"/>
    </xf>
    <xf numFmtId="0" fontId="289" fillId="5" borderId="0" xfId="0" applyFont="1" applyFill="1" applyBorder="1" applyAlignment="1">
      <alignment horizontal="left" vertical="center" wrapText="1"/>
    </xf>
    <xf numFmtId="0" fontId="289" fillId="5" borderId="44" xfId="0" applyFont="1" applyFill="1" applyBorder="1" applyAlignment="1">
      <alignment horizontal="left" vertical="center" wrapText="1"/>
    </xf>
    <xf numFmtId="0" fontId="289" fillId="5" borderId="45" xfId="0" applyFont="1" applyFill="1" applyBorder="1" applyAlignment="1">
      <alignment horizontal="left" vertical="center" wrapText="1"/>
    </xf>
    <xf numFmtId="0" fontId="289" fillId="5" borderId="12" xfId="0" applyFont="1" applyFill="1" applyBorder="1" applyAlignment="1">
      <alignment horizontal="left" vertical="center" wrapText="1"/>
    </xf>
    <xf numFmtId="0" fontId="289" fillId="5" borderId="46" xfId="0" applyFont="1" applyFill="1" applyBorder="1" applyAlignment="1">
      <alignment horizontal="left" vertical="center" wrapText="1"/>
    </xf>
    <xf numFmtId="0" fontId="13" fillId="0" borderId="45"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46" xfId="0" applyFont="1" applyBorder="1" applyAlignment="1">
      <alignment horizontal="center" vertical="center" wrapText="1"/>
    </xf>
    <xf numFmtId="0" fontId="136" fillId="7" borderId="38" xfId="0" applyFont="1" applyFill="1" applyBorder="1" applyAlignment="1">
      <alignment horizontal="left" vertical="center" wrapText="1"/>
    </xf>
    <xf numFmtId="0" fontId="136" fillId="7" borderId="43" xfId="0" applyFont="1" applyFill="1" applyBorder="1" applyAlignment="1">
      <alignment horizontal="left" vertical="center" wrapText="1"/>
    </xf>
    <xf numFmtId="169" fontId="108" fillId="0" borderId="12" xfId="0" applyNumberFormat="1" applyFont="1" applyBorder="1" applyAlignment="1">
      <alignment horizontal="center" vertical="center" shrinkToFit="1"/>
    </xf>
    <xf numFmtId="0" fontId="48" fillId="0" borderId="0" xfId="0" applyFont="1" applyAlignment="1">
      <alignment vertical="center" wrapText="1"/>
    </xf>
    <xf numFmtId="0" fontId="80" fillId="0" borderId="0" xfId="0" applyFont="1" applyAlignment="1">
      <alignment vertical="center"/>
    </xf>
    <xf numFmtId="0" fontId="292" fillId="0" borderId="17" xfId="0" applyFont="1" applyFill="1" applyBorder="1" applyAlignment="1">
      <alignment horizontal="left" vertical="center" wrapText="1" shrinkToFit="1"/>
    </xf>
    <xf numFmtId="0" fontId="292" fillId="0" borderId="13" xfId="0" applyFont="1" applyFill="1" applyBorder="1" applyAlignment="1">
      <alignment horizontal="left" vertical="center" wrapText="1" shrinkToFit="1"/>
    </xf>
    <xf numFmtId="0" fontId="292" fillId="0" borderId="15" xfId="0" applyFont="1" applyFill="1" applyBorder="1" applyAlignment="1">
      <alignment horizontal="left" vertical="center" wrapText="1" shrinkToFit="1"/>
    </xf>
    <xf numFmtId="49" fontId="108" fillId="0" borderId="48" xfId="0" applyNumberFormat="1" applyFont="1" applyBorder="1" applyAlignment="1">
      <alignment horizontal="left" vertical="center" wrapText="1" shrinkToFit="1"/>
    </xf>
    <xf numFmtId="49" fontId="108" fillId="0" borderId="27" xfId="0" applyNumberFormat="1" applyFont="1" applyBorder="1" applyAlignment="1">
      <alignment horizontal="left" vertical="center" wrapText="1" shrinkToFit="1"/>
    </xf>
    <xf numFmtId="49" fontId="108" fillId="0" borderId="52" xfId="0" applyNumberFormat="1" applyFont="1" applyBorder="1" applyAlignment="1">
      <alignment horizontal="left" vertical="center" wrapText="1" shrinkToFit="1"/>
    </xf>
    <xf numFmtId="0" fontId="286" fillId="0" borderId="38" xfId="0" applyFont="1" applyBorder="1" applyAlignment="1" applyProtection="1">
      <alignment horizontal="left" vertical="top" wrapText="1" shrinkToFit="1"/>
      <protection locked="0"/>
    </xf>
    <xf numFmtId="0" fontId="286" fillId="0" borderId="20" xfId="0" applyFont="1" applyBorder="1" applyAlignment="1" applyProtection="1">
      <alignment horizontal="left" vertical="top" wrapText="1" shrinkToFit="1"/>
      <protection locked="0"/>
    </xf>
    <xf numFmtId="0" fontId="286" fillId="0" borderId="14" xfId="0" applyFont="1" applyBorder="1" applyAlignment="1" applyProtection="1">
      <alignment horizontal="left" vertical="top" wrapText="1" shrinkToFit="1"/>
      <protection locked="0"/>
    </xf>
    <xf numFmtId="0" fontId="286" fillId="0" borderId="43" xfId="0" applyFont="1" applyBorder="1" applyAlignment="1" applyProtection="1">
      <alignment horizontal="left" vertical="top" wrapText="1" shrinkToFit="1"/>
      <protection locked="0"/>
    </xf>
    <xf numFmtId="0" fontId="286" fillId="0" borderId="0" xfId="0" applyFont="1" applyAlignment="1" applyProtection="1">
      <alignment horizontal="left" vertical="top" wrapText="1" shrinkToFit="1"/>
      <protection locked="0"/>
    </xf>
    <xf numFmtId="0" fontId="286" fillId="0" borderId="44" xfId="0" applyFont="1" applyBorder="1" applyAlignment="1" applyProtection="1">
      <alignment horizontal="left" vertical="top" wrapText="1" shrinkToFit="1"/>
      <protection locked="0"/>
    </xf>
    <xf numFmtId="0" fontId="110" fillId="0" borderId="30" xfId="0" applyFont="1" applyBorder="1" applyAlignment="1" applyProtection="1">
      <alignment horizontal="center" vertical="top" shrinkToFit="1"/>
      <protection locked="0"/>
    </xf>
    <xf numFmtId="0" fontId="67" fillId="0" borderId="26" xfId="0" applyFont="1" applyBorder="1" applyAlignment="1">
      <alignment horizontal="center" vertical="top" wrapText="1"/>
    </xf>
    <xf numFmtId="0" fontId="74" fillId="0" borderId="27" xfId="0" applyFont="1" applyBorder="1" applyAlignment="1">
      <alignment horizontal="center" vertical="top"/>
    </xf>
    <xf numFmtId="0" fontId="74" fillId="0" borderId="28" xfId="0" applyFont="1" applyBorder="1" applyAlignment="1">
      <alignment horizontal="center" vertical="top"/>
    </xf>
    <xf numFmtId="0" fontId="75" fillId="0" borderId="27" xfId="2" applyFont="1" applyFill="1" applyBorder="1" applyAlignment="1" applyProtection="1">
      <alignment horizontal="center"/>
    </xf>
    <xf numFmtId="0" fontId="78" fillId="0" borderId="27" xfId="0" applyFont="1" applyBorder="1" applyAlignment="1">
      <alignment horizontal="center"/>
    </xf>
    <xf numFmtId="0" fontId="112" fillId="0" borderId="30" xfId="0" applyFont="1" applyBorder="1" applyAlignment="1">
      <alignment vertical="center" wrapText="1"/>
    </xf>
    <xf numFmtId="0" fontId="112" fillId="0" borderId="21" xfId="0" applyFont="1" applyBorder="1" applyAlignment="1">
      <alignment vertical="center" wrapText="1"/>
    </xf>
    <xf numFmtId="0" fontId="112" fillId="0" borderId="24" xfId="0" applyFont="1" applyBorder="1" applyAlignment="1">
      <alignment vertical="center" wrapText="1"/>
    </xf>
    <xf numFmtId="0" fontId="112" fillId="0" borderId="11" xfId="0" applyFont="1" applyBorder="1" applyAlignment="1">
      <alignment vertical="center" wrapText="1"/>
    </xf>
    <xf numFmtId="0" fontId="47" fillId="7" borderId="26" xfId="0" applyFont="1" applyFill="1" applyBorder="1" applyAlignment="1">
      <alignment horizontal="center" vertical="center" wrapText="1"/>
    </xf>
    <xf numFmtId="0" fontId="47" fillId="7" borderId="27" xfId="0" applyFont="1" applyFill="1" applyBorder="1" applyAlignment="1">
      <alignment horizontal="center" vertical="center" wrapText="1"/>
    </xf>
    <xf numFmtId="0" fontId="47" fillId="7" borderId="28" xfId="0" applyFont="1" applyFill="1" applyBorder="1" applyAlignment="1">
      <alignment horizontal="center" vertical="center" wrapText="1"/>
    </xf>
    <xf numFmtId="0" fontId="7" fillId="0" borderId="26" xfId="0" applyFont="1" applyBorder="1" applyAlignment="1" applyProtection="1">
      <alignment horizontal="center" vertical="center"/>
      <protection locked="0"/>
    </xf>
    <xf numFmtId="0" fontId="7" fillId="0" borderId="27" xfId="0" applyFont="1" applyBorder="1" applyAlignment="1" applyProtection="1">
      <alignment horizontal="center" vertical="center"/>
      <protection locked="0"/>
    </xf>
    <xf numFmtId="0" fontId="7" fillId="0" borderId="28" xfId="0" applyFont="1" applyBorder="1" applyAlignment="1" applyProtection="1">
      <alignment horizontal="center" vertical="center"/>
      <protection locked="0"/>
    </xf>
    <xf numFmtId="0" fontId="50" fillId="7" borderId="26" xfId="0" applyFont="1" applyFill="1" applyBorder="1" applyAlignment="1">
      <alignment horizontal="center" vertical="center" wrapText="1"/>
    </xf>
    <xf numFmtId="0" fontId="50" fillId="7" borderId="27" xfId="0" applyFont="1" applyFill="1" applyBorder="1" applyAlignment="1">
      <alignment horizontal="center" vertical="center" wrapText="1"/>
    </xf>
    <xf numFmtId="0" fontId="50" fillId="7" borderId="28" xfId="0" applyFont="1" applyFill="1" applyBorder="1" applyAlignment="1">
      <alignment horizontal="center" vertical="center" wrapText="1"/>
    </xf>
    <xf numFmtId="0" fontId="52" fillId="0" borderId="0" xfId="0" applyFont="1" applyAlignment="1">
      <alignment horizontal="center"/>
    </xf>
    <xf numFmtId="0" fontId="47" fillId="0" borderId="0" xfId="0" applyFont="1" applyAlignment="1">
      <alignment horizontal="center" vertical="center"/>
    </xf>
    <xf numFmtId="0" fontId="114" fillId="0" borderId="26" xfId="0" applyFont="1" applyBorder="1"/>
    <xf numFmtId="0" fontId="114" fillId="0" borderId="28" xfId="0" applyFont="1" applyBorder="1"/>
    <xf numFmtId="0" fontId="8" fillId="0" borderId="30" xfId="0" applyFont="1" applyBorder="1" applyAlignment="1">
      <alignment horizontal="left" vertical="center" wrapText="1"/>
    </xf>
    <xf numFmtId="0" fontId="8" fillId="0" borderId="21" xfId="0" applyFont="1" applyBorder="1" applyAlignment="1">
      <alignment horizontal="left" vertical="center" wrapText="1"/>
    </xf>
    <xf numFmtId="0" fontId="8" fillId="0" borderId="23" xfId="0" applyFont="1" applyBorder="1" applyAlignment="1">
      <alignment horizontal="left" vertical="center" wrapText="1"/>
    </xf>
    <xf numFmtId="0" fontId="8" fillId="0" borderId="22" xfId="0" applyFont="1" applyBorder="1" applyAlignment="1">
      <alignment horizontal="left" vertical="center" wrapText="1"/>
    </xf>
    <xf numFmtId="0" fontId="8" fillId="0" borderId="24" xfId="0" applyFont="1" applyBorder="1" applyAlignment="1">
      <alignment horizontal="left" vertical="center" wrapText="1"/>
    </xf>
    <xf numFmtId="0" fontId="8" fillId="0" borderId="11" xfId="0" applyFont="1" applyBorder="1" applyAlignment="1">
      <alignment horizontal="left" vertical="center" wrapText="1"/>
    </xf>
    <xf numFmtId="0" fontId="113" fillId="0" borderId="30" xfId="0" applyFont="1" applyBorder="1" applyAlignment="1">
      <alignment vertical="center" wrapText="1"/>
    </xf>
    <xf numFmtId="0" fontId="113" fillId="0" borderId="21" xfId="0" applyFont="1" applyBorder="1" applyAlignment="1">
      <alignment vertical="center" wrapText="1"/>
    </xf>
    <xf numFmtId="0" fontId="113" fillId="0" borderId="23" xfId="0" applyFont="1" applyBorder="1" applyAlignment="1">
      <alignment vertical="center" wrapText="1"/>
    </xf>
    <xf numFmtId="0" fontId="113" fillId="0" borderId="22" xfId="0" applyFont="1" applyBorder="1" applyAlignment="1">
      <alignment vertical="center" wrapText="1"/>
    </xf>
    <xf numFmtId="0" fontId="113" fillId="0" borderId="24" xfId="0" applyFont="1" applyBorder="1" applyAlignment="1">
      <alignment vertical="center" wrapText="1"/>
    </xf>
    <xf numFmtId="0" fontId="113" fillId="0" borderId="11" xfId="0" applyFont="1" applyBorder="1" applyAlignment="1">
      <alignment vertical="center" wrapText="1"/>
    </xf>
    <xf numFmtId="0" fontId="38" fillId="0" borderId="3" xfId="0" applyFont="1" applyBorder="1" applyAlignment="1" applyProtection="1">
      <alignment horizontal="center" vertical="center"/>
      <protection locked="0"/>
    </xf>
    <xf numFmtId="170" fontId="38" fillId="0" borderId="3" xfId="0" applyNumberFormat="1" applyFont="1" applyBorder="1" applyAlignment="1" applyProtection="1">
      <alignment horizontal="center" vertical="center"/>
      <protection locked="0"/>
    </xf>
    <xf numFmtId="0" fontId="53" fillId="0" borderId="26" xfId="0" applyFont="1" applyBorder="1" applyAlignment="1">
      <alignment horizontal="left"/>
    </xf>
    <xf numFmtId="0" fontId="53" fillId="0" borderId="27" xfId="0" applyFont="1" applyBorder="1" applyAlignment="1">
      <alignment horizontal="left"/>
    </xf>
    <xf numFmtId="0" fontId="53" fillId="0" borderId="28" xfId="0" applyFont="1" applyBorder="1" applyAlignment="1">
      <alignment horizontal="left"/>
    </xf>
    <xf numFmtId="0" fontId="36" fillId="11" borderId="43" xfId="0" applyFont="1" applyFill="1" applyBorder="1" applyAlignment="1" applyProtection="1">
      <alignment horizontal="left" vertical="top" wrapText="1"/>
      <protection locked="0"/>
    </xf>
    <xf numFmtId="0" fontId="36" fillId="11" borderId="0" xfId="0" applyFont="1" applyFill="1" applyAlignment="1" applyProtection="1">
      <alignment horizontal="left" vertical="top" wrapText="1"/>
      <protection locked="0"/>
    </xf>
    <xf numFmtId="0" fontId="36" fillId="11" borderId="44" xfId="0" applyFont="1" applyFill="1" applyBorder="1" applyAlignment="1" applyProtection="1">
      <alignment horizontal="left" vertical="top" wrapText="1"/>
      <protection locked="0"/>
    </xf>
    <xf numFmtId="0" fontId="36" fillId="11" borderId="45" xfId="0" applyFont="1" applyFill="1" applyBorder="1" applyAlignment="1" applyProtection="1">
      <alignment horizontal="left" vertical="top" wrapText="1"/>
      <protection locked="0"/>
    </xf>
    <xf numFmtId="0" fontId="36" fillId="11" borderId="12" xfId="0" applyFont="1" applyFill="1" applyBorder="1" applyAlignment="1" applyProtection="1">
      <alignment horizontal="left" vertical="top" wrapText="1"/>
      <protection locked="0"/>
    </xf>
    <xf numFmtId="0" fontId="36" fillId="11" borderId="46" xfId="0" applyFont="1" applyFill="1" applyBorder="1" applyAlignment="1" applyProtection="1">
      <alignment horizontal="left" vertical="top" wrapText="1"/>
      <protection locked="0"/>
    </xf>
    <xf numFmtId="0" fontId="307" fillId="0" borderId="30" xfId="0" applyFont="1" applyBorder="1" applyAlignment="1">
      <alignment horizontal="left" wrapText="1"/>
    </xf>
    <xf numFmtId="0" fontId="307" fillId="0" borderId="20" xfId="0" applyFont="1" applyBorder="1" applyAlignment="1">
      <alignment horizontal="left" wrapText="1"/>
    </xf>
    <xf numFmtId="0" fontId="307" fillId="0" borderId="21" xfId="0" applyFont="1" applyBorder="1" applyAlignment="1">
      <alignment horizontal="left" wrapText="1"/>
    </xf>
    <xf numFmtId="0" fontId="307" fillId="0" borderId="24" xfId="0" applyFont="1" applyBorder="1" applyAlignment="1">
      <alignment horizontal="left" wrapText="1"/>
    </xf>
    <xf numFmtId="0" fontId="307" fillId="0" borderId="25" xfId="0" applyFont="1" applyBorder="1" applyAlignment="1">
      <alignment horizontal="left" wrapText="1"/>
    </xf>
    <xf numFmtId="0" fontId="307" fillId="0" borderId="11" xfId="0" applyFont="1" applyBorder="1" applyAlignment="1">
      <alignment horizontal="left" wrapText="1"/>
    </xf>
    <xf numFmtId="0" fontId="2" fillId="0" borderId="12" xfId="0" applyFont="1" applyBorder="1"/>
    <xf numFmtId="0" fontId="51" fillId="0" borderId="0" xfId="0" applyFont="1"/>
    <xf numFmtId="170" fontId="13" fillId="0" borderId="3" xfId="0" applyNumberFormat="1" applyFont="1" applyBorder="1" applyAlignment="1" applyProtection="1">
      <alignment horizontal="center" vertical="center"/>
      <protection locked="0"/>
    </xf>
    <xf numFmtId="0" fontId="305" fillId="9" borderId="5" xfId="0" applyFont="1" applyFill="1" applyBorder="1" applyAlignment="1">
      <alignment horizontal="center" wrapText="1"/>
    </xf>
    <xf numFmtId="0" fontId="304" fillId="10" borderId="2" xfId="0" applyFont="1" applyFill="1" applyBorder="1" applyAlignment="1">
      <alignment horizontal="left" vertical="center" wrapText="1" shrinkToFit="1"/>
    </xf>
    <xf numFmtId="0" fontId="8" fillId="0" borderId="26" xfId="0" quotePrefix="1" applyFont="1" applyBorder="1" applyAlignment="1">
      <alignment horizontal="left"/>
    </xf>
    <xf numFmtId="0" fontId="8" fillId="0" borderId="28" xfId="0" quotePrefix="1" applyFont="1" applyBorder="1" applyAlignment="1">
      <alignment horizontal="left"/>
    </xf>
    <xf numFmtId="0" fontId="61" fillId="7" borderId="30" xfId="0" applyFont="1" applyFill="1" applyBorder="1" applyAlignment="1">
      <alignment horizontal="center" vertical="center" wrapText="1"/>
    </xf>
    <xf numFmtId="0" fontId="61" fillId="7" borderId="20" xfId="0" applyFont="1" applyFill="1" applyBorder="1" applyAlignment="1">
      <alignment horizontal="center" vertical="center" wrapText="1"/>
    </xf>
    <xf numFmtId="0" fontId="61" fillId="7" borderId="21" xfId="0" applyFont="1" applyFill="1" applyBorder="1" applyAlignment="1">
      <alignment horizontal="center" vertical="center" wrapText="1"/>
    </xf>
    <xf numFmtId="0" fontId="61" fillId="7" borderId="24" xfId="0" applyFont="1" applyFill="1" applyBorder="1" applyAlignment="1">
      <alignment horizontal="center" vertical="center" wrapText="1"/>
    </xf>
    <xf numFmtId="0" fontId="61" fillId="7" borderId="25" xfId="0" applyFont="1" applyFill="1" applyBorder="1" applyAlignment="1">
      <alignment horizontal="center" vertical="center" wrapText="1"/>
    </xf>
    <xf numFmtId="0" fontId="61" fillId="7" borderId="11" xfId="0" applyFont="1" applyFill="1" applyBorder="1" applyAlignment="1">
      <alignment horizontal="center" vertical="center" wrapText="1"/>
    </xf>
    <xf numFmtId="0" fontId="13" fillId="0" borderId="3" xfId="0" applyFont="1" applyBorder="1" applyAlignment="1" applyProtection="1">
      <alignment horizontal="center" vertical="center"/>
      <protection locked="0"/>
    </xf>
    <xf numFmtId="0" fontId="304" fillId="10" borderId="2" xfId="0" applyFont="1" applyFill="1" applyBorder="1" applyAlignment="1">
      <alignment horizontal="left" vertical="center" wrapText="1"/>
    </xf>
    <xf numFmtId="0" fontId="304" fillId="10" borderId="10" xfId="0" applyFont="1" applyFill="1" applyBorder="1" applyAlignment="1">
      <alignment horizontal="left" vertical="center" wrapText="1"/>
    </xf>
    <xf numFmtId="0" fontId="39" fillId="10" borderId="3" xfId="0" applyFont="1" applyFill="1" applyBorder="1" applyAlignment="1">
      <alignment horizontal="center" vertical="top"/>
    </xf>
    <xf numFmtId="0" fontId="39" fillId="10" borderId="17" xfId="0" applyFont="1" applyFill="1" applyBorder="1" applyAlignment="1">
      <alignment horizontal="center" vertical="top"/>
    </xf>
    <xf numFmtId="0" fontId="39" fillId="10" borderId="19" xfId="0" applyFont="1" applyFill="1" applyBorder="1" applyAlignment="1">
      <alignment horizontal="center" vertical="top"/>
    </xf>
    <xf numFmtId="0" fontId="39" fillId="10" borderId="36" xfId="0" applyFont="1" applyFill="1" applyBorder="1" applyAlignment="1">
      <alignment horizontal="center" vertical="top"/>
    </xf>
    <xf numFmtId="0" fontId="308" fillId="0" borderId="0" xfId="0" applyFont="1" applyAlignment="1">
      <alignment horizontal="right"/>
    </xf>
    <xf numFmtId="0" fontId="39" fillId="10" borderId="3" xfId="0" applyFont="1" applyFill="1" applyBorder="1" applyAlignment="1">
      <alignment horizontal="center" vertical="top" wrapText="1" shrinkToFit="1"/>
    </xf>
    <xf numFmtId="0" fontId="39" fillId="10" borderId="17" xfId="0" applyFont="1" applyFill="1" applyBorder="1" applyAlignment="1">
      <alignment horizontal="center" vertical="top" wrapText="1" shrinkToFit="1"/>
    </xf>
    <xf numFmtId="0" fontId="50" fillId="2" borderId="17" xfId="0" applyFont="1" applyFill="1" applyBorder="1" applyAlignment="1">
      <alignment horizontal="center"/>
    </xf>
    <xf numFmtId="0" fontId="50" fillId="2" borderId="13" xfId="0" applyFont="1" applyFill="1" applyBorder="1" applyAlignment="1">
      <alignment horizontal="center"/>
    </xf>
    <xf numFmtId="0" fontId="50" fillId="2" borderId="15" xfId="0" applyFont="1" applyFill="1" applyBorder="1" applyAlignment="1">
      <alignment horizontal="center"/>
    </xf>
    <xf numFmtId="0" fontId="36" fillId="0" borderId="17" xfId="0" applyFont="1" applyBorder="1" applyAlignment="1" applyProtection="1">
      <alignment horizontal="left"/>
      <protection locked="0"/>
    </xf>
    <xf numFmtId="0" fontId="36" fillId="0" borderId="13" xfId="0" applyFont="1" applyBorder="1" applyAlignment="1" applyProtection="1">
      <alignment horizontal="left"/>
      <protection locked="0"/>
    </xf>
    <xf numFmtId="0" fontId="36" fillId="0" borderId="15" xfId="0" applyFont="1" applyBorder="1" applyAlignment="1" applyProtection="1">
      <alignment horizontal="left"/>
      <protection locked="0"/>
    </xf>
    <xf numFmtId="0" fontId="7" fillId="0" borderId="30" xfId="0" applyFont="1" applyBorder="1" applyAlignment="1" applyProtection="1">
      <alignment horizontal="left" vertical="center" wrapText="1" indent="1"/>
      <protection locked="0"/>
    </xf>
    <xf numFmtId="0" fontId="7" fillId="0" borderId="21" xfId="0" quotePrefix="1" applyFont="1" applyBorder="1" applyAlignment="1" applyProtection="1">
      <alignment horizontal="left" vertical="center" wrapText="1" indent="1"/>
      <protection locked="0"/>
    </xf>
    <xf numFmtId="0" fontId="7" fillId="0" borderId="24" xfId="0" quotePrefix="1" applyFont="1" applyBorder="1" applyAlignment="1" applyProtection="1">
      <alignment horizontal="left" vertical="center" wrapText="1" indent="1"/>
      <protection locked="0"/>
    </xf>
    <xf numFmtId="0" fontId="7" fillId="0" borderId="11" xfId="0" quotePrefix="1" applyFont="1" applyBorder="1" applyAlignment="1" applyProtection="1">
      <alignment horizontal="left" vertical="center" wrapText="1" indent="1"/>
      <protection locked="0"/>
    </xf>
    <xf numFmtId="0" fontId="79" fillId="3" borderId="30" xfId="0" applyFont="1" applyFill="1" applyBorder="1" applyAlignment="1">
      <alignment horizontal="center" vertical="center" wrapText="1"/>
    </xf>
    <xf numFmtId="0" fontId="79" fillId="3" borderId="20" xfId="0" applyFont="1" applyFill="1" applyBorder="1" applyAlignment="1">
      <alignment horizontal="center" vertical="center"/>
    </xf>
    <xf numFmtId="0" fontId="79" fillId="3" borderId="21" xfId="0" applyFont="1" applyFill="1" applyBorder="1" applyAlignment="1">
      <alignment horizontal="center" vertical="center"/>
    </xf>
    <xf numFmtId="0" fontId="79" fillId="3" borderId="24" xfId="0" applyFont="1" applyFill="1" applyBorder="1" applyAlignment="1">
      <alignment horizontal="center" vertical="center"/>
    </xf>
    <xf numFmtId="0" fontId="79" fillId="3" borderId="25" xfId="0" applyFont="1" applyFill="1" applyBorder="1" applyAlignment="1">
      <alignment horizontal="center" vertical="center"/>
    </xf>
    <xf numFmtId="0" fontId="79" fillId="3" borderId="11" xfId="0" applyFont="1" applyFill="1" applyBorder="1" applyAlignment="1">
      <alignment horizontal="center" vertical="center"/>
    </xf>
    <xf numFmtId="0" fontId="263" fillId="0" borderId="0" xfId="0" applyFont="1" applyAlignment="1">
      <alignment horizontal="left" wrapText="1"/>
    </xf>
    <xf numFmtId="0" fontId="112" fillId="0" borderId="26" xfId="0" applyFont="1" applyBorder="1"/>
    <xf numFmtId="0" fontId="112" fillId="0" borderId="28" xfId="0" applyFont="1" applyBorder="1"/>
    <xf numFmtId="0" fontId="263" fillId="0" borderId="0" xfId="0" applyFont="1" applyAlignment="1">
      <alignment horizontal="right" wrapText="1"/>
    </xf>
    <xf numFmtId="166" fontId="81" fillId="0" borderId="26" xfId="0" applyNumberFormat="1" applyFont="1" applyBorder="1" applyAlignment="1" applyProtection="1">
      <alignment horizontal="left" vertical="center"/>
      <protection locked="0"/>
    </xf>
    <xf numFmtId="166" fontId="81" fillId="0" borderId="27" xfId="0" applyNumberFormat="1" applyFont="1" applyBorder="1" applyAlignment="1" applyProtection="1">
      <alignment horizontal="left" vertical="center"/>
      <protection locked="0"/>
    </xf>
    <xf numFmtId="166" fontId="81" fillId="0" borderId="28" xfId="0" applyNumberFormat="1" applyFont="1" applyBorder="1" applyAlignment="1" applyProtection="1">
      <alignment horizontal="left" vertical="center"/>
      <protection locked="0"/>
    </xf>
    <xf numFmtId="0" fontId="17" fillId="0" borderId="0" xfId="0" applyFont="1" applyAlignment="1">
      <alignment horizontal="left" vertical="center" wrapText="1" indent="1"/>
    </xf>
    <xf numFmtId="0" fontId="13" fillId="0" borderId="0" xfId="0" applyFont="1" applyAlignment="1">
      <alignment vertical="center"/>
    </xf>
    <xf numFmtId="0" fontId="112" fillId="0" borderId="26" xfId="0" applyFont="1" applyBorder="1" applyAlignment="1">
      <alignment vertical="center" wrapText="1"/>
    </xf>
    <xf numFmtId="0" fontId="112" fillId="0" borderId="28" xfId="0" applyFont="1" applyBorder="1" applyAlignment="1">
      <alignment vertical="center" wrapText="1"/>
    </xf>
    <xf numFmtId="169" fontId="71" fillId="0" borderId="26" xfId="0" applyNumberFormat="1" applyFont="1" applyBorder="1" applyAlignment="1">
      <alignment horizontal="left" vertical="center" shrinkToFit="1"/>
    </xf>
    <xf numFmtId="169" fontId="71" fillId="0" borderId="28" xfId="0" applyNumberFormat="1" applyFont="1" applyBorder="1" applyAlignment="1">
      <alignment horizontal="left" vertical="center" shrinkToFit="1"/>
    </xf>
    <xf numFmtId="0" fontId="112" fillId="0" borderId="26" xfId="0" applyFont="1" applyBorder="1" applyAlignment="1">
      <alignment vertical="center"/>
    </xf>
    <xf numFmtId="0" fontId="112" fillId="0" borderId="28" xfId="0" applyFont="1" applyBorder="1" applyAlignment="1">
      <alignment vertical="center"/>
    </xf>
    <xf numFmtId="0" fontId="7" fillId="0" borderId="26" xfId="0" applyFont="1" applyBorder="1" applyAlignment="1" applyProtection="1">
      <alignment horizontal="left" vertical="center"/>
      <protection locked="0"/>
    </xf>
    <xf numFmtId="0" fontId="7" fillId="0" borderId="27" xfId="0" applyFont="1" applyBorder="1" applyAlignment="1" applyProtection="1">
      <alignment horizontal="left" vertical="center"/>
      <protection locked="0"/>
    </xf>
    <xf numFmtId="0" fontId="7" fillId="0" borderId="28" xfId="0" applyFont="1" applyBorder="1" applyAlignment="1" applyProtection="1">
      <alignment horizontal="left" vertical="center"/>
      <protection locked="0"/>
    </xf>
    <xf numFmtId="14" fontId="86" fillId="6" borderId="26" xfId="0" applyNumberFormat="1" applyFont="1" applyFill="1" applyBorder="1" applyAlignment="1" applyProtection="1">
      <alignment horizontal="center" vertical="center"/>
      <protection locked="0"/>
    </xf>
    <xf numFmtId="0" fontId="86" fillId="6" borderId="27" xfId="0" applyFont="1" applyFill="1" applyBorder="1" applyAlignment="1" applyProtection="1">
      <alignment horizontal="center" vertical="center"/>
      <protection locked="0"/>
    </xf>
    <xf numFmtId="0" fontId="86" fillId="6" borderId="28" xfId="0" applyFont="1" applyFill="1" applyBorder="1" applyAlignment="1" applyProtection="1">
      <alignment horizontal="center" vertical="center"/>
      <protection locked="0"/>
    </xf>
    <xf numFmtId="0" fontId="112" fillId="3" borderId="30" xfId="0" applyFont="1" applyFill="1" applyBorder="1" applyAlignment="1">
      <alignment horizontal="left" vertical="center" wrapText="1"/>
    </xf>
    <xf numFmtId="0" fontId="112" fillId="3" borderId="21" xfId="0" applyFont="1" applyFill="1" applyBorder="1" applyAlignment="1">
      <alignment horizontal="left" vertical="center" wrapText="1"/>
    </xf>
    <xf numFmtId="0" fontId="112" fillId="3" borderId="24" xfId="0" applyFont="1" applyFill="1" applyBorder="1" applyAlignment="1">
      <alignment horizontal="left" vertical="center" wrapText="1"/>
    </xf>
    <xf numFmtId="0" fontId="112" fillId="3" borderId="11" xfId="0" applyFont="1" applyFill="1" applyBorder="1" applyAlignment="1">
      <alignment horizontal="left" vertical="center" wrapText="1"/>
    </xf>
    <xf numFmtId="0" fontId="51" fillId="10" borderId="1" xfId="0" applyFont="1" applyFill="1" applyBorder="1" applyAlignment="1">
      <alignment horizontal="center" vertical="center"/>
    </xf>
    <xf numFmtId="0" fontId="51" fillId="10" borderId="16" xfId="0" applyFont="1" applyFill="1" applyBorder="1" applyAlignment="1">
      <alignment horizontal="center" vertical="center"/>
    </xf>
    <xf numFmtId="0" fontId="51" fillId="10" borderId="16" xfId="0" applyFont="1" applyFill="1" applyBorder="1" applyAlignment="1">
      <alignment vertical="center"/>
    </xf>
    <xf numFmtId="0" fontId="2" fillId="0" borderId="30" xfId="0" applyFont="1" applyBorder="1" applyAlignment="1" applyProtection="1">
      <alignment horizontal="left" vertical="center" wrapText="1"/>
      <protection locked="0"/>
    </xf>
    <xf numFmtId="0" fontId="2" fillId="0" borderId="20" xfId="0" applyFont="1" applyBorder="1" applyAlignment="1" applyProtection="1">
      <alignment horizontal="left" vertical="center" wrapText="1"/>
      <protection locked="0"/>
    </xf>
    <xf numFmtId="0" fontId="2" fillId="0" borderId="21" xfId="0" applyFont="1" applyBorder="1" applyAlignment="1" applyProtection="1">
      <alignment horizontal="left" vertical="center" wrapText="1"/>
      <protection locked="0"/>
    </xf>
    <xf numFmtId="0" fontId="2" fillId="0" borderId="24" xfId="0" applyFont="1" applyBorder="1" applyAlignment="1" applyProtection="1">
      <alignment horizontal="left" vertical="center" wrapText="1"/>
      <protection locked="0"/>
    </xf>
    <xf numFmtId="0" fontId="2" fillId="0" borderId="25" xfId="0" applyFont="1" applyBorder="1" applyAlignment="1" applyProtection="1">
      <alignment horizontal="left" vertical="center" wrapText="1"/>
      <protection locked="0"/>
    </xf>
    <xf numFmtId="0" fontId="2" fillId="0" borderId="11" xfId="0" applyFont="1" applyBorder="1" applyAlignment="1" applyProtection="1">
      <alignment horizontal="left" vertical="center" wrapText="1"/>
      <protection locked="0"/>
    </xf>
    <xf numFmtId="169" fontId="303" fillId="0" borderId="17" xfId="0" applyNumberFormat="1" applyFont="1" applyBorder="1" applyAlignment="1">
      <alignment horizontal="center" wrapText="1"/>
    </xf>
    <xf numFmtId="169" fontId="303" fillId="0" borderId="13" xfId="0" applyNumberFormat="1" applyFont="1" applyBorder="1" applyAlignment="1">
      <alignment horizontal="center" wrapText="1"/>
    </xf>
    <xf numFmtId="169" fontId="303" fillId="0" borderId="15" xfId="0" applyNumberFormat="1" applyFont="1" applyBorder="1" applyAlignment="1">
      <alignment horizontal="center" wrapText="1"/>
    </xf>
    <xf numFmtId="0" fontId="39" fillId="10" borderId="3" xfId="0" applyFont="1" applyFill="1" applyBorder="1" applyAlignment="1">
      <alignment horizontal="center" vertical="top" wrapText="1"/>
    </xf>
    <xf numFmtId="0" fontId="39" fillId="10" borderId="17" xfId="0" applyFont="1" applyFill="1" applyBorder="1" applyAlignment="1">
      <alignment horizontal="center" vertical="top" wrapText="1"/>
    </xf>
    <xf numFmtId="0" fontId="246" fillId="3" borderId="30" xfId="0" applyFont="1" applyFill="1" applyBorder="1" applyAlignment="1">
      <alignment horizontal="center" wrapText="1"/>
    </xf>
    <xf numFmtId="0" fontId="246" fillId="3" borderId="20" xfId="0" applyFont="1" applyFill="1" applyBorder="1" applyAlignment="1">
      <alignment horizontal="center"/>
    </xf>
    <xf numFmtId="0" fontId="246" fillId="3" borderId="21" xfId="0" applyFont="1" applyFill="1" applyBorder="1" applyAlignment="1">
      <alignment horizontal="center"/>
    </xf>
    <xf numFmtId="0" fontId="246" fillId="3" borderId="23" xfId="0" applyFont="1" applyFill="1" applyBorder="1" applyAlignment="1">
      <alignment horizontal="center"/>
    </xf>
    <xf numFmtId="0" fontId="246" fillId="3" borderId="0" xfId="0" applyFont="1" applyFill="1" applyAlignment="1">
      <alignment horizontal="center"/>
    </xf>
    <xf numFmtId="0" fontId="246" fillId="3" borderId="22" xfId="0" applyFont="1" applyFill="1" applyBorder="1" applyAlignment="1">
      <alignment horizontal="center"/>
    </xf>
    <xf numFmtId="0" fontId="246" fillId="3" borderId="24" xfId="0" applyFont="1" applyFill="1" applyBorder="1" applyAlignment="1">
      <alignment horizontal="center"/>
    </xf>
    <xf numFmtId="0" fontId="246" fillId="3" borderId="25" xfId="0" applyFont="1" applyFill="1" applyBorder="1" applyAlignment="1">
      <alignment horizontal="center"/>
    </xf>
    <xf numFmtId="0" fontId="246" fillId="3" borderId="11" xfId="0" applyFont="1" applyFill="1" applyBorder="1" applyAlignment="1">
      <alignment horizontal="center"/>
    </xf>
    <xf numFmtId="0" fontId="301" fillId="9" borderId="0" xfId="0" applyFont="1" applyFill="1" applyAlignment="1">
      <alignment horizontal="center" wrapText="1"/>
    </xf>
    <xf numFmtId="0" fontId="68" fillId="0" borderId="0" xfId="0" applyFont="1" applyAlignment="1">
      <alignment horizontal="center" wrapText="1"/>
    </xf>
    <xf numFmtId="0" fontId="68" fillId="0" borderId="0" xfId="0" applyFont="1" applyAlignment="1">
      <alignment horizontal="center"/>
    </xf>
    <xf numFmtId="0" fontId="58" fillId="0" borderId="26" xfId="0" applyFont="1" applyBorder="1" applyAlignment="1">
      <alignment vertical="center" wrapText="1"/>
    </xf>
    <xf numFmtId="0" fontId="58" fillId="0" borderId="28" xfId="0" applyFont="1" applyBorder="1" applyAlignment="1">
      <alignment vertical="center" wrapText="1"/>
    </xf>
    <xf numFmtId="0" fontId="89" fillId="0" borderId="26" xfId="0" applyFont="1" applyBorder="1" applyAlignment="1">
      <alignment vertical="center" wrapText="1"/>
    </xf>
    <xf numFmtId="0" fontId="89" fillId="0" borderId="28" xfId="0" applyFont="1" applyBorder="1" applyAlignment="1">
      <alignment vertical="center" wrapText="1"/>
    </xf>
    <xf numFmtId="0" fontId="7" fillId="0" borderId="24" xfId="0" applyFont="1" applyBorder="1" applyAlignment="1" applyProtection="1">
      <alignment horizontal="left" vertical="center"/>
      <protection locked="0"/>
    </xf>
    <xf numFmtId="0" fontId="7" fillId="0" borderId="25"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112" fillId="0" borderId="38" xfId="0" applyFont="1" applyBorder="1" applyAlignment="1">
      <alignment vertical="center" wrapText="1"/>
    </xf>
    <xf numFmtId="0" fontId="112" fillId="0" borderId="43" xfId="0" applyFont="1" applyBorder="1" applyAlignment="1">
      <alignment vertical="center" wrapText="1"/>
    </xf>
    <xf numFmtId="0" fontId="112" fillId="0" borderId="22" xfId="0" applyFont="1" applyBorder="1" applyAlignment="1">
      <alignment vertical="center" wrapText="1"/>
    </xf>
    <xf numFmtId="0" fontId="112" fillId="0" borderId="49" xfId="0" applyFont="1" applyBorder="1" applyAlignment="1">
      <alignment vertical="center" wrapText="1"/>
    </xf>
    <xf numFmtId="49" fontId="8" fillId="0" borderId="26" xfId="0" applyNumberFormat="1" applyFont="1" applyBorder="1" applyAlignment="1">
      <alignment horizontal="left" vertical="center"/>
    </xf>
    <xf numFmtId="49" fontId="8" fillId="0" borderId="28" xfId="0" applyNumberFormat="1" applyFont="1" applyBorder="1" applyAlignment="1">
      <alignment horizontal="left" vertical="center"/>
    </xf>
    <xf numFmtId="0" fontId="13" fillId="0" borderId="0" xfId="0" applyFont="1" applyAlignment="1">
      <alignment horizontal="center" vertical="center"/>
    </xf>
    <xf numFmtId="0" fontId="31" fillId="0" borderId="35" xfId="0" applyFont="1" applyBorder="1" applyAlignment="1">
      <alignment horizontal="center"/>
    </xf>
    <xf numFmtId="0" fontId="31" fillId="0" borderId="29" xfId="0" applyFont="1" applyBorder="1" applyAlignment="1">
      <alignment horizontal="center"/>
    </xf>
    <xf numFmtId="0" fontId="31" fillId="0" borderId="33" xfId="0" applyFont="1" applyBorder="1" applyAlignment="1">
      <alignment horizontal="center"/>
    </xf>
    <xf numFmtId="0" fontId="263" fillId="9" borderId="26" xfId="0" applyFont="1" applyFill="1" applyBorder="1" applyAlignment="1">
      <alignment horizontal="center"/>
    </xf>
    <xf numFmtId="0" fontId="263" fillId="9" borderId="27" xfId="0" applyFont="1" applyFill="1" applyBorder="1" applyAlignment="1">
      <alignment horizontal="center"/>
    </xf>
    <xf numFmtId="0" fontId="263" fillId="9" borderId="28" xfId="0" applyFont="1" applyFill="1" applyBorder="1" applyAlignment="1">
      <alignment horizontal="center"/>
    </xf>
    <xf numFmtId="0" fontId="306" fillId="7" borderId="17" xfId="0" applyFont="1" applyFill="1" applyBorder="1" applyAlignment="1">
      <alignment horizontal="left" vertical="top"/>
    </xf>
    <xf numFmtId="0" fontId="306" fillId="7" borderId="13" xfId="0" applyFont="1" applyFill="1" applyBorder="1" applyAlignment="1">
      <alignment horizontal="left" vertical="top"/>
    </xf>
    <xf numFmtId="0" fontId="306" fillId="7" borderId="15" xfId="0" applyFont="1" applyFill="1" applyBorder="1" applyAlignment="1">
      <alignment horizontal="left" vertical="top"/>
    </xf>
    <xf numFmtId="0" fontId="94" fillId="10" borderId="17" xfId="0" applyFont="1" applyFill="1" applyBorder="1" applyAlignment="1">
      <alignment horizontal="center" vertical="top"/>
    </xf>
    <xf numFmtId="0" fontId="94" fillId="10" borderId="15" xfId="0" applyFont="1" applyFill="1" applyBorder="1" applyAlignment="1">
      <alignment horizontal="center" vertical="top"/>
    </xf>
    <xf numFmtId="0" fontId="81" fillId="0" borderId="49" xfId="0" applyFont="1" applyBorder="1" applyAlignment="1">
      <alignment horizontal="center" vertical="center"/>
    </xf>
    <xf numFmtId="0" fontId="81" fillId="0" borderId="25" xfId="0" applyFont="1" applyBorder="1" applyAlignment="1">
      <alignment horizontal="center" vertical="center"/>
    </xf>
    <xf numFmtId="0" fontId="36" fillId="0" borderId="0" xfId="0" applyFont="1" applyAlignment="1" applyProtection="1">
      <alignment horizontal="left"/>
      <protection locked="0"/>
    </xf>
    <xf numFmtId="172" fontId="129" fillId="0" borderId="0" xfId="0" applyNumberFormat="1" applyFont="1" applyAlignment="1">
      <alignment horizontal="left" vertical="center"/>
    </xf>
    <xf numFmtId="0" fontId="186" fillId="0" borderId="0" xfId="0" applyFont="1" applyAlignment="1">
      <alignment horizontal="left" vertical="center"/>
    </xf>
    <xf numFmtId="0" fontId="186" fillId="9" borderId="26" xfId="0" applyFont="1" applyFill="1" applyBorder="1" applyAlignment="1">
      <alignment horizontal="left" vertical="center"/>
    </xf>
    <xf numFmtId="0" fontId="186" fillId="9" borderId="27" xfId="0" applyFont="1" applyFill="1" applyBorder="1" applyAlignment="1">
      <alignment horizontal="left" vertical="center"/>
    </xf>
    <xf numFmtId="0" fontId="186" fillId="9" borderId="28" xfId="0" applyFont="1" applyFill="1" applyBorder="1" applyAlignment="1">
      <alignment horizontal="left" vertical="center"/>
    </xf>
    <xf numFmtId="0" fontId="186" fillId="5" borderId="0" xfId="0" applyFont="1" applyFill="1" applyAlignment="1">
      <alignment horizontal="left" vertical="center"/>
    </xf>
    <xf numFmtId="172" fontId="89" fillId="5" borderId="0" xfId="0" applyNumberFormat="1" applyFont="1" applyFill="1" applyAlignment="1">
      <alignment horizontal="left" vertical="center"/>
    </xf>
    <xf numFmtId="0" fontId="133" fillId="5" borderId="0" xfId="0" applyFont="1" applyFill="1" applyAlignment="1">
      <alignment horizontal="left" vertical="center"/>
    </xf>
    <xf numFmtId="14" fontId="186" fillId="5" borderId="0" xfId="0" applyNumberFormat="1" applyFont="1" applyFill="1" applyAlignment="1">
      <alignment horizontal="center" vertical="center"/>
    </xf>
    <xf numFmtId="0" fontId="84" fillId="9" borderId="3" xfId="0" applyFont="1" applyFill="1" applyBorder="1" applyAlignment="1">
      <alignment horizontal="center" vertical="top"/>
    </xf>
    <xf numFmtId="0" fontId="23" fillId="9" borderId="3" xfId="0" applyFont="1" applyFill="1" applyBorder="1" applyAlignment="1">
      <alignment horizontal="center" vertical="top"/>
    </xf>
    <xf numFmtId="0" fontId="84" fillId="9" borderId="5" xfId="0" applyFont="1" applyFill="1" applyBorder="1" applyAlignment="1">
      <alignment horizontal="center" vertical="top"/>
    </xf>
    <xf numFmtId="44" fontId="108" fillId="11" borderId="54" xfId="0" applyNumberFormat="1" applyFont="1" applyFill="1" applyBorder="1" applyAlignment="1">
      <alignment vertical="center"/>
    </xf>
    <xf numFmtId="0" fontId="187" fillId="5" borderId="0" xfId="0" applyFont="1" applyFill="1" applyAlignment="1">
      <alignment horizontal="left" vertical="center"/>
    </xf>
    <xf numFmtId="14" fontId="187" fillId="5" borderId="0" xfId="0" applyNumberFormat="1" applyFont="1" applyFill="1" applyAlignment="1">
      <alignment horizontal="center" vertical="center"/>
    </xf>
    <xf numFmtId="172" fontId="129" fillId="5" borderId="0" xfId="0" applyNumberFormat="1" applyFont="1" applyFill="1" applyAlignment="1">
      <alignment horizontal="left" vertical="center"/>
    </xf>
    <xf numFmtId="0" fontId="192" fillId="5" borderId="0" xfId="0" applyFont="1" applyFill="1" applyAlignment="1">
      <alignment horizontal="left" vertical="center"/>
    </xf>
    <xf numFmtId="0" fontId="99" fillId="9" borderId="3" xfId="0" applyFont="1" applyFill="1" applyBorder="1" applyAlignment="1">
      <alignment shrinkToFit="1"/>
    </xf>
    <xf numFmtId="0" fontId="124" fillId="0" borderId="17" xfId="0" applyFont="1" applyBorder="1" applyAlignment="1">
      <alignment horizontal="center"/>
    </xf>
    <xf numFmtId="0" fontId="124" fillId="0" borderId="13" xfId="0" applyFont="1" applyBorder="1" applyAlignment="1">
      <alignment horizontal="center"/>
    </xf>
    <xf numFmtId="0" fontId="124" fillId="0" borderId="15" xfId="0" applyFont="1" applyBorder="1" applyAlignment="1">
      <alignment horizontal="center"/>
    </xf>
    <xf numFmtId="167" fontId="121" fillId="0" borderId="3" xfId="0" applyNumberFormat="1" applyFont="1" applyBorder="1" applyAlignment="1" applyProtection="1">
      <alignment vertical="top"/>
      <protection locked="0"/>
    </xf>
    <xf numFmtId="167" fontId="16" fillId="0" borderId="3" xfId="0" applyNumberFormat="1" applyFont="1" applyBorder="1" applyAlignment="1" applyProtection="1">
      <alignment vertical="top"/>
      <protection locked="0"/>
    </xf>
    <xf numFmtId="167" fontId="109" fillId="0" borderId="3" xfId="0" applyNumberFormat="1" applyFont="1" applyBorder="1" applyAlignment="1" applyProtection="1">
      <alignment vertical="top"/>
      <protection locked="0"/>
    </xf>
  </cellXfs>
  <cellStyles count="7">
    <cellStyle name="Currency" xfId="1" builtinId="4"/>
    <cellStyle name="Hyperlink" xfId="2" builtinId="8"/>
    <cellStyle name="Neutral 2" xfId="4" xr:uid="{00000000-0005-0000-0000-000002000000}"/>
    <cellStyle name="Normal" xfId="0" builtinId="0"/>
    <cellStyle name="Normal 2" xfId="3" xr:uid="{00000000-0005-0000-0000-000004000000}"/>
    <cellStyle name="Normal 3" xfId="5" xr:uid="{00000000-0005-0000-0000-000005000000}"/>
    <cellStyle name="Normal 3 2" xfId="6" xr:uid="{00000000-0005-0000-0000-000006000000}"/>
  </cellStyles>
  <dxfs count="1">
    <dxf>
      <fill>
        <patternFill>
          <bgColor indexed="43"/>
        </patternFill>
      </fill>
    </dxf>
  </dxfs>
  <tableStyles count="0" defaultTableStyle="TableStyleMedium9" defaultPivotStyle="PivotStyleLight16"/>
  <colors>
    <mruColors>
      <color rgb="FFFFFFCC"/>
      <color rgb="FFFBFBFB"/>
      <color rgb="FFF2F2F2"/>
      <color rgb="FF03EDE7"/>
      <color rgb="FFCCFFFF"/>
      <color rgb="FFE1F80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83820</xdr:colOff>
      <xdr:row>0</xdr:row>
      <xdr:rowOff>7620</xdr:rowOff>
    </xdr:from>
    <xdr:to>
      <xdr:col>2</xdr:col>
      <xdr:colOff>1466849</xdr:colOff>
      <xdr:row>3</xdr:row>
      <xdr:rowOff>0</xdr:rowOff>
    </xdr:to>
    <xdr:pic>
      <xdr:nvPicPr>
        <xdr:cNvPr id="2" name="Picture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89560" y="7620"/>
          <a:ext cx="3032759" cy="55626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12</xdr:row>
      <xdr:rowOff>66675</xdr:rowOff>
    </xdr:from>
    <xdr:to>
      <xdr:col>9</xdr:col>
      <xdr:colOff>628650</xdr:colOff>
      <xdr:row>12</xdr:row>
      <xdr:rowOff>2815167</xdr:rowOff>
    </xdr:to>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213783" y="6998758"/>
          <a:ext cx="10045700" cy="274849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400" b="1" u="sng">
              <a:solidFill>
                <a:srgbClr val="FF0000"/>
              </a:solidFill>
              <a:latin typeface="Arial Narrow" panose="020B0606020202030204" pitchFamily="34" charset="0"/>
            </a:rPr>
            <a:t>Outstanding Travel Advances: </a:t>
          </a:r>
        </a:p>
        <a:p>
          <a:r>
            <a:rPr lang="en-US" sz="1400" b="1">
              <a:latin typeface="Arial Narrow" panose="020B0606020202030204" pitchFamily="34" charset="0"/>
            </a:rPr>
            <a:t>• Travel Advances are due within 15 days after the traveler returns</a:t>
          </a:r>
          <a:r>
            <a:rPr lang="en-US" sz="1400" b="1" baseline="0">
              <a:latin typeface="Arial Narrow" panose="020B0606020202030204" pitchFamily="34" charset="0"/>
            </a:rPr>
            <a:t> </a:t>
          </a:r>
          <a:r>
            <a:rPr lang="en-US" sz="1400" b="1">
              <a:latin typeface="Arial Narrow" panose="020B0606020202030204" pitchFamily="34" charset="0"/>
            </a:rPr>
            <a:t>from the trip.</a:t>
          </a:r>
        </a:p>
        <a:p>
          <a:r>
            <a:rPr lang="en-US" sz="1400" b="1">
              <a:latin typeface="Arial Narrow" panose="020B0606020202030204" pitchFamily="34" charset="0"/>
            </a:rPr>
            <a:t>• If the employee is past due a second time, the employee will be ineligible for future advances for a period of one year.  Any travel during that year will be on a “reimbursement only” basis.</a:t>
          </a:r>
        </a:p>
        <a:p>
          <a:r>
            <a:rPr lang="en-US" sz="1400" b="1">
              <a:latin typeface="Arial Narrow" panose="020B0606020202030204" pitchFamily="34" charset="0"/>
            </a:rPr>
            <a:t>• If an employee has had their eligibility for advances revoked and then reinstated, any further revocation will be permanent.</a:t>
          </a:r>
        </a:p>
        <a:p>
          <a:r>
            <a:rPr lang="en-US" sz="1400" b="1">
              <a:latin typeface="Arial Narrow" panose="020B0606020202030204" pitchFamily="34" charset="0"/>
            </a:rPr>
            <a:t>• </a:t>
          </a:r>
          <a:r>
            <a:rPr lang="en-US" sz="1400" b="1" u="sng">
              <a:latin typeface="Arial Narrow" panose="020B0606020202030204" pitchFamily="34" charset="0"/>
            </a:rPr>
            <a:t>If it should become necessary to do a deduction from your payroll check, the </a:t>
          </a:r>
          <a:r>
            <a:rPr lang="en-US" sz="1400" b="1" u="sng">
              <a:solidFill>
                <a:srgbClr val="FF0000"/>
              </a:solidFill>
              <a:latin typeface="Arial Narrow" panose="020B0606020202030204" pitchFamily="34" charset="0"/>
            </a:rPr>
            <a:t>employee will not qualify for future travel advances</a:t>
          </a:r>
          <a:r>
            <a:rPr lang="en-US" sz="1400" b="1">
              <a:latin typeface="Arial Narrow" panose="020B0606020202030204" pitchFamily="34" charset="0"/>
            </a:rPr>
            <a:t>. The deduction instituted will be the amount of the outstanding Travel Advance, not to exceed one-half of the employee's net pay. This deduction will continue until the outstanding Travel Advance is settled by the Travel Office. Undergraduates</a:t>
          </a:r>
          <a:r>
            <a:rPr lang="en-US" sz="1400" b="1" baseline="0">
              <a:latin typeface="Arial Narrow" panose="020B0606020202030204" pitchFamily="34" charset="0"/>
            </a:rPr>
            <a:t> will have a hold placed on their student records in the amount of the advance.</a:t>
          </a:r>
          <a:endParaRPr lang="en-US" sz="1400" b="1">
            <a:latin typeface="Arial Narrow" panose="020B0606020202030204" pitchFamily="34" charset="0"/>
          </a:endParaRPr>
        </a:p>
        <a:p>
          <a:r>
            <a:rPr lang="en-US" sz="1400" b="1">
              <a:latin typeface="Arial Narrow" panose="020B0606020202030204" pitchFamily="34" charset="0"/>
            </a:rPr>
            <a:t>• Outstanding Travel Advances not only include instances when an Employee Travel Voucher has not been submitted to the Travel Office but also when reimbursable expenses processed on an Employee Travel Voucher are less than the Travel Advance received.</a:t>
          </a:r>
        </a:p>
        <a:p>
          <a:r>
            <a:rPr lang="en-US" sz="1400" b="1">
              <a:latin typeface="Arial Narrow" panose="020B0606020202030204" pitchFamily="34" charset="0"/>
            </a:rPr>
            <a:t>• Do Not Send CASH in Campus Mail! If cash is sent through campus mail and the funds are lost, the employee will remain</a:t>
          </a:r>
        </a:p>
        <a:p>
          <a:r>
            <a:rPr lang="en-US" sz="1400" b="1">
              <a:latin typeface="Arial Narrow" panose="020B0606020202030204" pitchFamily="34" charset="0"/>
            </a:rPr>
            <a:t> responsible for the balance of the unspent advance funds</a:t>
          </a:r>
          <a:r>
            <a:rPr lang="en-US" sz="1400">
              <a:latin typeface="Arial Narrow" panose="020B0606020202030204" pitchFamily="34" charset="0"/>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172508</xdr:colOff>
      <xdr:row>0</xdr:row>
      <xdr:rowOff>113244</xdr:rowOff>
    </xdr:from>
    <xdr:to>
      <xdr:col>12</xdr:col>
      <xdr:colOff>74084</xdr:colOff>
      <xdr:row>68</xdr:row>
      <xdr:rowOff>31750</xdr:rowOff>
    </xdr:to>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172508" y="113244"/>
          <a:ext cx="7405159" cy="107135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200" b="1" u="sng" cap="all">
              <a:solidFill>
                <a:srgbClr val="0070C0"/>
              </a:solidFill>
              <a:latin typeface="Arial Narrow" panose="020B0606020202030204" pitchFamily="34" charset="0"/>
              <a:ea typeface="+mn-ea"/>
              <a:cs typeface="Arial" pitchFamily="34" charset="0"/>
            </a:rPr>
            <a:t>Instructions for charging registration fees using the Procurement Card</a:t>
          </a:r>
          <a:endParaRPr lang="en-US" sz="1200" b="1" u="sng">
            <a:solidFill>
              <a:srgbClr val="0070C0"/>
            </a:solidFill>
            <a:latin typeface="Arial Narrow" panose="020B0606020202030204" pitchFamily="34" charset="0"/>
            <a:ea typeface="+mn-ea"/>
            <a:cs typeface="Arial" pitchFamily="34" charset="0"/>
          </a:endParaRPr>
        </a:p>
        <a:p>
          <a:r>
            <a:rPr lang="en-US" sz="1200" cap="all">
              <a:solidFill>
                <a:schemeClr val="dk1"/>
              </a:solidFill>
              <a:latin typeface="Arial Narrow" panose="020B0606020202030204" pitchFamily="34" charset="0"/>
              <a:ea typeface="+mn-ea"/>
              <a:cs typeface="Arial" pitchFamily="34" charset="0"/>
            </a:rPr>
            <a:t> </a:t>
          </a:r>
          <a:endParaRPr lang="en-US" sz="1200">
            <a:solidFill>
              <a:schemeClr val="dk1"/>
            </a:solidFill>
            <a:latin typeface="Arial Narrow" panose="020B0606020202030204" pitchFamily="34" charset="0"/>
            <a:ea typeface="+mn-ea"/>
            <a:cs typeface="Arial" pitchFamily="34" charset="0"/>
          </a:endParaRPr>
        </a:p>
        <a:p>
          <a:pPr algn="ctr"/>
          <a:r>
            <a:rPr lang="en-US" sz="1200" b="1" u="sng">
              <a:solidFill>
                <a:schemeClr val="tx2"/>
              </a:solidFill>
              <a:latin typeface="Arial Narrow" panose="020B0606020202030204" pitchFamily="34" charset="0"/>
              <a:ea typeface="+mn-ea"/>
              <a:cs typeface="Arial" pitchFamily="34" charset="0"/>
            </a:rPr>
            <a:t>Please read instructions completely before beginning process.</a:t>
          </a:r>
        </a:p>
        <a:p>
          <a:pPr algn="ctr"/>
          <a:endParaRPr lang="en-US" sz="1200" b="1">
            <a:solidFill>
              <a:schemeClr val="tx2"/>
            </a:solidFill>
            <a:latin typeface="Arial Narrow" panose="020B0606020202030204" pitchFamily="34" charset="0"/>
            <a:ea typeface="+mn-ea"/>
            <a:cs typeface="Arial" pitchFamily="34" charset="0"/>
          </a:endParaRPr>
        </a:p>
        <a:p>
          <a:r>
            <a:rPr lang="en-US" sz="1200">
              <a:solidFill>
                <a:schemeClr val="dk1"/>
              </a:solidFill>
              <a:latin typeface="Arial Narrow" panose="020B0606020202030204" pitchFamily="34" charset="0"/>
              <a:ea typeface="+mn-ea"/>
              <a:cs typeface="Arial" pitchFamily="34" charset="0"/>
            </a:rPr>
            <a:t>In order for an employee to use the P-Card for payment of their registration fee for individual travel, joint travel or group travel the following steps must be followed to avoid the transaction from being rejected.   </a:t>
          </a:r>
        </a:p>
        <a:p>
          <a:endParaRPr lang="en-US" sz="1200" b="1" u="sng">
            <a:solidFill>
              <a:schemeClr val="dk1"/>
            </a:solidFill>
            <a:latin typeface="Arial Narrow" panose="020B0606020202030204" pitchFamily="34" charset="0"/>
            <a:ea typeface="+mn-ea"/>
            <a:cs typeface="Arial" pitchFamily="34" charset="0"/>
          </a:endParaRPr>
        </a:p>
        <a:p>
          <a:r>
            <a:rPr lang="en-US" sz="1200" b="1" u="sng">
              <a:solidFill>
                <a:schemeClr val="dk1"/>
              </a:solidFill>
              <a:latin typeface="Arial Narrow" panose="020B0606020202030204" pitchFamily="34" charset="0"/>
              <a:ea typeface="+mn-ea"/>
              <a:cs typeface="Arial" pitchFamily="34" charset="0"/>
            </a:rPr>
            <a:t>Pre-Approval Required</a:t>
          </a:r>
          <a:r>
            <a:rPr lang="en-US" sz="1200" b="1" u="none" baseline="0">
              <a:solidFill>
                <a:schemeClr val="dk1"/>
              </a:solidFill>
              <a:latin typeface="Arial Narrow" panose="020B0606020202030204" pitchFamily="34" charset="0"/>
              <a:ea typeface="+mn-ea"/>
              <a:cs typeface="Arial" pitchFamily="34" charset="0"/>
            </a:rPr>
            <a:t> </a:t>
          </a:r>
          <a:r>
            <a:rPr lang="en-US" sz="1200" i="1" u="none">
              <a:solidFill>
                <a:schemeClr val="dk1"/>
              </a:solidFill>
              <a:effectLst/>
              <a:latin typeface="Arial Narrow" panose="020B0606020202030204" pitchFamily="34" charset="0"/>
              <a:ea typeface="+mn-ea"/>
              <a:cs typeface="+mn-cs"/>
            </a:rPr>
            <a:t>Exception</a:t>
          </a:r>
          <a:r>
            <a:rPr lang="en-US" sz="1200" i="1">
              <a:solidFill>
                <a:schemeClr val="dk1"/>
              </a:solidFill>
              <a:effectLst/>
              <a:latin typeface="Arial Narrow" panose="020B0606020202030204" pitchFamily="34" charset="0"/>
              <a:ea typeface="+mn-ea"/>
              <a:cs typeface="+mn-cs"/>
            </a:rPr>
            <a:t>:  Webinars and On-Campus USM Events do not require a PTT to use the P-Card.  Webinars (use code 605160),</a:t>
          </a:r>
          <a:r>
            <a:rPr lang="en-US" sz="1200" i="1" baseline="0">
              <a:solidFill>
                <a:schemeClr val="dk1"/>
              </a:solidFill>
              <a:effectLst/>
              <a:latin typeface="Arial Narrow" panose="020B0606020202030204" pitchFamily="34" charset="0"/>
              <a:ea typeface="+mn-ea"/>
              <a:cs typeface="+mn-cs"/>
            </a:rPr>
            <a:t> </a:t>
          </a:r>
          <a:r>
            <a:rPr lang="en-US" sz="1200" i="1">
              <a:solidFill>
                <a:schemeClr val="dk1"/>
              </a:solidFill>
              <a:effectLst/>
              <a:latin typeface="Arial Narrow" panose="020B0606020202030204" pitchFamily="34" charset="0"/>
              <a:ea typeface="+mn-ea"/>
              <a:cs typeface="+mn-cs"/>
            </a:rPr>
            <a:t> on-campus events use the codes at bottom of page</a:t>
          </a:r>
          <a:r>
            <a:rPr lang="en-US" sz="1200" b="0" i="0" u="none">
              <a:solidFill>
                <a:sysClr val="windowText" lastClr="000000"/>
              </a:solidFill>
              <a:effectLst/>
              <a:latin typeface="Arial Narrow" panose="020B0606020202030204" pitchFamily="34" charset="0"/>
              <a:ea typeface="+mn-ea"/>
              <a:cs typeface="+mn-cs"/>
            </a:rPr>
            <a:t>. </a:t>
          </a:r>
          <a:r>
            <a:rPr lang="en-US" sz="1200" b="1" i="1" u="sng">
              <a:solidFill>
                <a:srgbClr val="FF0000"/>
              </a:solidFill>
              <a:effectLst/>
              <a:latin typeface="Arial Narrow" panose="020B0606020202030204" pitchFamily="34" charset="0"/>
              <a:ea typeface="+mn-ea"/>
              <a:cs typeface="+mn-cs"/>
            </a:rPr>
            <a:t>P-Card cannot be used for Foreign Travel or Foreign Registration Fees</a:t>
          </a:r>
          <a:endParaRPr lang="en-US" sz="1200" b="1" u="sng">
            <a:solidFill>
              <a:srgbClr val="FF0000"/>
            </a:solidFill>
            <a:effectLst/>
            <a:latin typeface="Arial Narrow" panose="020B0606020202030204" pitchFamily="34" charset="0"/>
            <a:ea typeface="+mn-ea"/>
            <a:cs typeface="+mn-cs"/>
          </a:endParaRPr>
        </a:p>
        <a:p>
          <a:endParaRPr lang="en-US" sz="1200" b="1" u="sng">
            <a:solidFill>
              <a:schemeClr val="dk1"/>
            </a:solidFill>
            <a:latin typeface="Arial Narrow" panose="020B0606020202030204" pitchFamily="34" charset="0"/>
            <a:ea typeface="+mn-ea"/>
            <a:cs typeface="Arial" pitchFamily="34" charset="0"/>
          </a:endParaRPr>
        </a:p>
        <a:p>
          <a:pPr lvl="0"/>
          <a:r>
            <a:rPr lang="en-US" sz="1200">
              <a:solidFill>
                <a:schemeClr val="dk1"/>
              </a:solidFill>
              <a:latin typeface="Arial Narrow" panose="020B0606020202030204" pitchFamily="34" charset="0"/>
              <a:ea typeface="+mn-ea"/>
              <a:cs typeface="Arial" pitchFamily="34" charset="0"/>
            </a:rPr>
            <a:t>1.</a:t>
          </a:r>
          <a:r>
            <a:rPr lang="en-US" sz="1200" baseline="0">
              <a:solidFill>
                <a:schemeClr val="dk1"/>
              </a:solidFill>
              <a:latin typeface="Arial Narrow" panose="020B0606020202030204" pitchFamily="34" charset="0"/>
              <a:ea typeface="+mn-ea"/>
              <a:cs typeface="Arial" pitchFamily="34" charset="0"/>
            </a:rPr>
            <a:t>  </a:t>
          </a:r>
          <a:r>
            <a:rPr lang="en-US" sz="1200">
              <a:solidFill>
                <a:schemeClr val="dk1"/>
              </a:solidFill>
              <a:latin typeface="Arial Narrow" panose="020B0606020202030204" pitchFamily="34" charset="0"/>
              <a:ea typeface="+mn-ea"/>
              <a:cs typeface="Arial" pitchFamily="34" charset="0"/>
            </a:rPr>
            <a:t>A </a:t>
          </a:r>
          <a:r>
            <a:rPr lang="en-US" sz="1200" b="1">
              <a:solidFill>
                <a:schemeClr val="dk1"/>
              </a:solidFill>
              <a:latin typeface="Arial Narrow" panose="020B0606020202030204" pitchFamily="34" charset="0"/>
              <a:ea typeface="+mn-ea"/>
              <a:cs typeface="Arial" pitchFamily="34" charset="0"/>
            </a:rPr>
            <a:t>Permission to Travel (PTT)</a:t>
          </a:r>
          <a:r>
            <a:rPr lang="en-US" sz="1200">
              <a:solidFill>
                <a:schemeClr val="dk1"/>
              </a:solidFill>
              <a:latin typeface="Arial Narrow" panose="020B0606020202030204" pitchFamily="34" charset="0"/>
              <a:ea typeface="+mn-ea"/>
              <a:cs typeface="Arial" pitchFamily="34" charset="0"/>
            </a:rPr>
            <a:t> should be completed for each employee or student whose registration will be paid using the P-Card.  </a:t>
          </a:r>
          <a:r>
            <a:rPr lang="en-US" sz="1200">
              <a:solidFill>
                <a:srgbClr val="FF0000"/>
              </a:solidFill>
              <a:latin typeface="Arial Narrow" panose="020B0606020202030204" pitchFamily="34" charset="0"/>
              <a:ea typeface="+mn-ea"/>
              <a:cs typeface="Arial" pitchFamily="34" charset="0"/>
            </a:rPr>
            <a:t>Travel Coordinator’s signature required before you will be allowed to charge the transaction to the P-card. PTT must then be sent via mail or scanned. The signed copy will be returned to you.  </a:t>
          </a:r>
          <a:r>
            <a:rPr lang="en-US" sz="1200">
              <a:solidFill>
                <a:schemeClr val="dk1"/>
              </a:solidFill>
              <a:latin typeface="Arial Narrow" panose="020B0606020202030204" pitchFamily="34" charset="0"/>
              <a:ea typeface="+mn-ea"/>
              <a:cs typeface="Arial" pitchFamily="34" charset="0"/>
            </a:rPr>
            <a:t>Include the </a:t>
          </a:r>
          <a:r>
            <a:rPr lang="en-US" sz="1200" b="1">
              <a:solidFill>
                <a:schemeClr val="dk1"/>
              </a:solidFill>
              <a:latin typeface="Arial Narrow" panose="020B0606020202030204" pitchFamily="34" charset="0"/>
              <a:ea typeface="+mn-ea"/>
              <a:cs typeface="Arial" pitchFamily="34" charset="0"/>
            </a:rPr>
            <a:t>conference literature</a:t>
          </a:r>
          <a:r>
            <a:rPr lang="en-US" sz="1200">
              <a:solidFill>
                <a:schemeClr val="dk1"/>
              </a:solidFill>
              <a:latin typeface="Arial Narrow" panose="020B0606020202030204" pitchFamily="34" charset="0"/>
              <a:ea typeface="+mn-ea"/>
              <a:cs typeface="Arial" pitchFamily="34" charset="0"/>
            </a:rPr>
            <a:t> that shows the available hotel choices and the blocked hotel room rates for the hotels with the PTT.  (This is a state requirement)</a:t>
          </a:r>
        </a:p>
        <a:p>
          <a:pPr lvl="0"/>
          <a:endParaRPr lang="en-US" sz="1200">
            <a:solidFill>
              <a:schemeClr val="dk1"/>
            </a:solidFill>
            <a:latin typeface="Arial Narrow" panose="020B0606020202030204" pitchFamily="34" charset="0"/>
            <a:ea typeface="+mn-ea"/>
            <a:cs typeface="Arial" pitchFamily="34" charset="0"/>
          </a:endParaRPr>
        </a:p>
        <a:p>
          <a:pPr lvl="0"/>
          <a:r>
            <a:rPr lang="en-US" sz="1200">
              <a:solidFill>
                <a:schemeClr val="dk1"/>
              </a:solidFill>
              <a:latin typeface="Arial Narrow" panose="020B0606020202030204" pitchFamily="34" charset="0"/>
              <a:ea typeface="+mn-ea"/>
              <a:cs typeface="Arial" pitchFamily="34" charset="0"/>
            </a:rPr>
            <a:t>2.</a:t>
          </a:r>
          <a:r>
            <a:rPr lang="en-US" sz="1200" baseline="0">
              <a:solidFill>
                <a:schemeClr val="dk1"/>
              </a:solidFill>
              <a:latin typeface="Arial Narrow" panose="020B0606020202030204" pitchFamily="34" charset="0"/>
              <a:ea typeface="+mn-ea"/>
              <a:cs typeface="Arial" pitchFamily="34" charset="0"/>
            </a:rPr>
            <a:t>  </a:t>
          </a:r>
          <a:r>
            <a:rPr lang="en-US" sz="1200">
              <a:solidFill>
                <a:schemeClr val="dk1"/>
              </a:solidFill>
              <a:latin typeface="Arial Narrow" panose="020B0606020202030204" pitchFamily="34" charset="0"/>
              <a:ea typeface="+mn-ea"/>
              <a:cs typeface="Arial" pitchFamily="34" charset="0"/>
            </a:rPr>
            <a:t>The </a:t>
          </a:r>
          <a:r>
            <a:rPr lang="en-US" sz="1200" b="1">
              <a:solidFill>
                <a:schemeClr val="dk1"/>
              </a:solidFill>
              <a:latin typeface="Arial Narrow" panose="020B0606020202030204" pitchFamily="34" charset="0"/>
              <a:ea typeface="+mn-ea"/>
              <a:cs typeface="Arial" pitchFamily="34" charset="0"/>
            </a:rPr>
            <a:t>Registration Form</a:t>
          </a:r>
          <a:r>
            <a:rPr lang="en-US" sz="1200">
              <a:solidFill>
                <a:schemeClr val="dk1"/>
              </a:solidFill>
              <a:latin typeface="Arial Narrow" panose="020B0606020202030204" pitchFamily="34" charset="0"/>
              <a:ea typeface="+mn-ea"/>
              <a:cs typeface="Arial" pitchFamily="34" charset="0"/>
            </a:rPr>
            <a:t> showing the amount of the registration fee for each employee or student whose registration will be paid using the P-Card. Please separate the amount for Dues, Abstract Fees and Membership Fees. They require a different account code and must be split. </a:t>
          </a:r>
        </a:p>
        <a:p>
          <a:pPr lvl="1"/>
          <a:r>
            <a:rPr lang="en-US" sz="1200" i="1">
              <a:solidFill>
                <a:schemeClr val="dk1"/>
              </a:solidFill>
              <a:latin typeface="Arial Narrow" panose="020B0606020202030204" pitchFamily="34" charset="0"/>
              <a:ea typeface="+mn-ea"/>
              <a:cs typeface="Arial" pitchFamily="34" charset="0"/>
            </a:rPr>
            <a:t>Optional fees (example: Golf lessons, tours, food tasting, lessons, dances/parties, etc.) are not allowed and should be deducted from the registration fee amount. </a:t>
          </a:r>
          <a:r>
            <a:rPr lang="en-US" sz="1200" b="1" u="sng">
              <a:solidFill>
                <a:schemeClr val="dk1"/>
              </a:solidFill>
              <a:latin typeface="Arial Narrow" panose="020B0606020202030204" pitchFamily="34" charset="0"/>
              <a:ea typeface="+mn-ea"/>
              <a:cs typeface="Arial" pitchFamily="34" charset="0"/>
            </a:rPr>
            <a:t>If optional fees are charged, the transaction will be rejected. </a:t>
          </a:r>
          <a:endParaRPr lang="en-US" sz="1200">
            <a:solidFill>
              <a:schemeClr val="dk1"/>
            </a:solidFill>
            <a:latin typeface="Arial Narrow" panose="020B0606020202030204" pitchFamily="34" charset="0"/>
            <a:ea typeface="+mn-ea"/>
            <a:cs typeface="Arial" pitchFamily="34" charset="0"/>
          </a:endParaRPr>
        </a:p>
        <a:p>
          <a:pPr lvl="0"/>
          <a:endParaRPr lang="en-US" sz="1200">
            <a:solidFill>
              <a:schemeClr val="dk1"/>
            </a:solidFill>
            <a:latin typeface="Arial Narrow" panose="020B0606020202030204" pitchFamily="34" charset="0"/>
            <a:ea typeface="+mn-ea"/>
            <a:cs typeface="Arial" pitchFamily="34" charset="0"/>
          </a:endParaRPr>
        </a:p>
        <a:p>
          <a:pPr lvl="0"/>
          <a:r>
            <a:rPr lang="en-US" sz="1200" u="sng">
              <a:solidFill>
                <a:schemeClr val="dk1"/>
              </a:solidFill>
              <a:latin typeface="Arial Narrow" panose="020B0606020202030204" pitchFamily="34" charset="0"/>
              <a:ea typeface="+mn-ea"/>
              <a:cs typeface="Arial" pitchFamily="34" charset="0"/>
            </a:rPr>
            <a:t>You are now ready to charge your registration fee to the P-card if steps 1 &amp; 2 have been completed. </a:t>
          </a:r>
        </a:p>
        <a:p>
          <a:pPr lvl="0"/>
          <a:endParaRPr lang="en-US" sz="1200" u="sng">
            <a:solidFill>
              <a:schemeClr val="dk1"/>
            </a:solidFill>
            <a:latin typeface="Arial Narrow" panose="020B0606020202030204" pitchFamily="34" charset="0"/>
            <a:ea typeface="+mn-ea"/>
            <a:cs typeface="Arial" pitchFamily="34" charset="0"/>
          </a:endParaRPr>
        </a:p>
        <a:p>
          <a:pPr lvl="0"/>
          <a:r>
            <a:rPr lang="en-US" sz="1200">
              <a:solidFill>
                <a:schemeClr val="dk1"/>
              </a:solidFill>
              <a:latin typeface="Arial Narrow" panose="020B0606020202030204" pitchFamily="34" charset="0"/>
              <a:ea typeface="+mn-ea"/>
              <a:cs typeface="Arial" pitchFamily="34" charset="0"/>
            </a:rPr>
            <a:t>3.</a:t>
          </a:r>
          <a:r>
            <a:rPr lang="en-US" sz="1200" baseline="0">
              <a:solidFill>
                <a:schemeClr val="dk1"/>
              </a:solidFill>
              <a:latin typeface="Arial Narrow" panose="020B0606020202030204" pitchFamily="34" charset="0"/>
              <a:ea typeface="+mn-ea"/>
              <a:cs typeface="Arial" pitchFamily="34" charset="0"/>
            </a:rPr>
            <a:t>  </a:t>
          </a:r>
          <a:r>
            <a:rPr lang="en-US" sz="1200">
              <a:solidFill>
                <a:schemeClr val="dk1"/>
              </a:solidFill>
              <a:latin typeface="Arial Narrow" panose="020B0606020202030204" pitchFamily="34" charset="0"/>
              <a:ea typeface="+mn-ea"/>
              <a:cs typeface="Arial" pitchFamily="34" charset="0"/>
            </a:rPr>
            <a:t>Use the P-card holder’s name as the “Bill to” name and the “Payment Detail Name” when paying the transaction. Include the traveler’s name (if different) in the field the vendor uses to identify the attendee. </a:t>
          </a:r>
        </a:p>
        <a:p>
          <a:pPr lvl="0"/>
          <a:endParaRPr lang="en-US" sz="1200">
            <a:solidFill>
              <a:schemeClr val="dk1"/>
            </a:solidFill>
            <a:latin typeface="Arial Narrow" panose="020B0606020202030204" pitchFamily="34" charset="0"/>
            <a:ea typeface="+mn-ea"/>
            <a:cs typeface="Arial" pitchFamily="34" charset="0"/>
          </a:endParaRPr>
        </a:p>
        <a:p>
          <a:pPr lvl="0"/>
          <a:r>
            <a:rPr lang="en-US" sz="1200" b="1" u="none">
              <a:solidFill>
                <a:srgbClr val="FF0000"/>
              </a:solidFill>
              <a:latin typeface="Arial Narrow" panose="020B0606020202030204" pitchFamily="34" charset="0"/>
              <a:ea typeface="+mn-ea"/>
              <a:cs typeface="Arial" pitchFamily="34" charset="0"/>
            </a:rPr>
            <a:t>4.  </a:t>
          </a:r>
          <a:r>
            <a:rPr lang="en-US" sz="1200" b="1" u="sng">
              <a:solidFill>
                <a:srgbClr val="FF0000"/>
              </a:solidFill>
              <a:latin typeface="Arial Narrow" panose="020B0606020202030204" pitchFamily="34" charset="0"/>
              <a:ea typeface="+mn-ea"/>
              <a:cs typeface="Arial" pitchFamily="34" charset="0"/>
            </a:rPr>
            <a:t>You will have two (2) business days to upload your transaction to Soarfin.</a:t>
          </a:r>
          <a:r>
            <a:rPr lang="en-US" sz="1200" b="1">
              <a:solidFill>
                <a:srgbClr val="FF0000"/>
              </a:solidFill>
              <a:latin typeface="Arial Narrow" panose="020B0606020202030204" pitchFamily="34" charset="0"/>
              <a:ea typeface="+mn-ea"/>
              <a:cs typeface="Arial" pitchFamily="34" charset="0"/>
            </a:rPr>
            <a:t> </a:t>
          </a:r>
        </a:p>
        <a:p>
          <a:endParaRPr lang="en-US" sz="1200" b="1" u="sng">
            <a:solidFill>
              <a:schemeClr val="dk1"/>
            </a:solidFill>
            <a:latin typeface="Arial Narrow" panose="020B0606020202030204" pitchFamily="34" charset="0"/>
            <a:ea typeface="+mn-ea"/>
            <a:cs typeface="Arial" pitchFamily="34" charset="0"/>
          </a:endParaRPr>
        </a:p>
        <a:p>
          <a:endParaRPr lang="en-US" sz="1200" b="1" u="sng">
            <a:solidFill>
              <a:schemeClr val="dk1"/>
            </a:solidFill>
            <a:latin typeface="Arial Narrow" panose="020B0606020202030204" pitchFamily="34" charset="0"/>
            <a:ea typeface="+mn-ea"/>
            <a:cs typeface="Arial" pitchFamily="34" charset="0"/>
          </a:endParaRPr>
        </a:p>
        <a:p>
          <a:r>
            <a:rPr lang="en-US" sz="1200" b="1" u="sng">
              <a:solidFill>
                <a:schemeClr val="dk1"/>
              </a:solidFill>
              <a:latin typeface="Arial Narrow" panose="020B0606020202030204" pitchFamily="34" charset="0"/>
              <a:ea typeface="+mn-ea"/>
              <a:cs typeface="Arial" pitchFamily="34" charset="0"/>
            </a:rPr>
            <a:t>Documents Required for Soarfin Upload</a:t>
          </a:r>
          <a:r>
            <a:rPr lang="en-US" sz="1200" b="1">
              <a:solidFill>
                <a:schemeClr val="dk1"/>
              </a:solidFill>
              <a:latin typeface="Arial Narrow" panose="020B0606020202030204" pitchFamily="34" charset="0"/>
              <a:ea typeface="+mn-ea"/>
              <a:cs typeface="Arial" pitchFamily="34" charset="0"/>
            </a:rPr>
            <a:t>  </a:t>
          </a:r>
        </a:p>
        <a:p>
          <a:endParaRPr lang="en-US" sz="1200">
            <a:solidFill>
              <a:schemeClr val="dk1"/>
            </a:solidFill>
            <a:latin typeface="Arial Narrow" panose="020B0606020202030204" pitchFamily="34" charset="0"/>
            <a:ea typeface="+mn-ea"/>
            <a:cs typeface="Arial" pitchFamily="34" charset="0"/>
          </a:endParaRPr>
        </a:p>
        <a:p>
          <a:pPr lvl="0"/>
          <a:r>
            <a:rPr lang="en-US" sz="1200">
              <a:solidFill>
                <a:schemeClr val="dk1"/>
              </a:solidFill>
              <a:latin typeface="Arial Narrow" panose="020B0606020202030204" pitchFamily="34" charset="0"/>
              <a:ea typeface="+mn-ea"/>
              <a:cs typeface="Arial" pitchFamily="34" charset="0"/>
            </a:rPr>
            <a:t>1.</a:t>
          </a:r>
          <a:r>
            <a:rPr lang="en-US" sz="1200" baseline="0">
              <a:solidFill>
                <a:schemeClr val="dk1"/>
              </a:solidFill>
              <a:latin typeface="Arial Narrow" panose="020B0606020202030204" pitchFamily="34" charset="0"/>
              <a:ea typeface="+mn-ea"/>
              <a:cs typeface="Arial" pitchFamily="34" charset="0"/>
            </a:rPr>
            <a:t>  </a:t>
          </a:r>
          <a:r>
            <a:rPr lang="en-US" sz="1200">
              <a:solidFill>
                <a:schemeClr val="dk1"/>
              </a:solidFill>
              <a:latin typeface="Arial Narrow" panose="020B0606020202030204" pitchFamily="34" charset="0"/>
              <a:ea typeface="+mn-ea"/>
              <a:cs typeface="Arial" pitchFamily="34" charset="0"/>
            </a:rPr>
            <a:t>The Registration Form showing the amount of the registration fee for each employee or student whose registration will be paid using the P-Card.  (</a:t>
          </a:r>
          <a:r>
            <a:rPr lang="en-US" sz="1200" i="1">
              <a:solidFill>
                <a:schemeClr val="dk1"/>
              </a:solidFill>
              <a:latin typeface="Arial Narrow" panose="020B0606020202030204" pitchFamily="34" charset="0"/>
              <a:ea typeface="+mn-ea"/>
              <a:cs typeface="Arial" pitchFamily="34" charset="0"/>
            </a:rPr>
            <a:t>Student Group travel requires list of names with student ID#)</a:t>
          </a:r>
        </a:p>
        <a:p>
          <a:pPr lvl="0"/>
          <a:endParaRPr lang="en-US" sz="1200">
            <a:solidFill>
              <a:schemeClr val="dk1"/>
            </a:solidFill>
            <a:latin typeface="Arial Narrow" panose="020B0606020202030204" pitchFamily="34" charset="0"/>
            <a:ea typeface="+mn-ea"/>
            <a:cs typeface="Arial" pitchFamily="34" charset="0"/>
          </a:endParaRPr>
        </a:p>
        <a:p>
          <a:pPr lvl="0"/>
          <a:r>
            <a:rPr lang="en-US" sz="1200">
              <a:solidFill>
                <a:schemeClr val="dk1"/>
              </a:solidFill>
              <a:latin typeface="Arial Narrow" panose="020B0606020202030204" pitchFamily="34" charset="0"/>
              <a:ea typeface="+mn-ea"/>
              <a:cs typeface="Arial" pitchFamily="34" charset="0"/>
            </a:rPr>
            <a:t>2.</a:t>
          </a:r>
          <a:r>
            <a:rPr lang="en-US" sz="1200" baseline="0">
              <a:solidFill>
                <a:schemeClr val="dk1"/>
              </a:solidFill>
              <a:latin typeface="Arial Narrow" panose="020B0606020202030204" pitchFamily="34" charset="0"/>
              <a:ea typeface="+mn-ea"/>
              <a:cs typeface="Arial" pitchFamily="34" charset="0"/>
            </a:rPr>
            <a:t>  </a:t>
          </a:r>
          <a:r>
            <a:rPr lang="en-US" sz="1200">
              <a:solidFill>
                <a:schemeClr val="dk1"/>
              </a:solidFill>
              <a:latin typeface="Arial Narrow" panose="020B0606020202030204" pitchFamily="34" charset="0"/>
              <a:ea typeface="+mn-ea"/>
              <a:cs typeface="Arial" pitchFamily="34" charset="0"/>
            </a:rPr>
            <a:t>The Permission to Travel (PTT)</a:t>
          </a:r>
          <a:r>
            <a:rPr lang="en-US" sz="1200" baseline="0">
              <a:solidFill>
                <a:schemeClr val="dk1"/>
              </a:solidFill>
              <a:latin typeface="Arial Narrow" panose="020B0606020202030204" pitchFamily="34" charset="0"/>
              <a:ea typeface="+mn-ea"/>
              <a:cs typeface="Arial" pitchFamily="34" charset="0"/>
            </a:rPr>
            <a:t> signed by the Travel Coordinator,</a:t>
          </a:r>
          <a:r>
            <a:rPr lang="en-US" sz="1200">
              <a:solidFill>
                <a:schemeClr val="dk1"/>
              </a:solidFill>
              <a:latin typeface="Arial Narrow" panose="020B0606020202030204" pitchFamily="34" charset="0"/>
              <a:ea typeface="+mn-ea"/>
              <a:cs typeface="Arial" pitchFamily="34" charset="0"/>
            </a:rPr>
            <a:t> for each employee or student whose registration will be paid using the P-Card.  </a:t>
          </a:r>
        </a:p>
        <a:p>
          <a:pPr lvl="0"/>
          <a:endParaRPr lang="en-US" sz="1200">
            <a:solidFill>
              <a:schemeClr val="dk1"/>
            </a:solidFill>
            <a:latin typeface="Arial Narrow" panose="020B0606020202030204" pitchFamily="34" charset="0"/>
            <a:ea typeface="+mn-ea"/>
            <a:cs typeface="Arial" pitchFamily="34" charset="0"/>
          </a:endParaRPr>
        </a:p>
        <a:p>
          <a:pPr lvl="0"/>
          <a:r>
            <a:rPr lang="en-US" sz="1200">
              <a:solidFill>
                <a:schemeClr val="dk1"/>
              </a:solidFill>
              <a:latin typeface="Arial Narrow" panose="020B0606020202030204" pitchFamily="34" charset="0"/>
              <a:ea typeface="+mn-ea"/>
              <a:cs typeface="Arial" pitchFamily="34" charset="0"/>
            </a:rPr>
            <a:t>3.  The description of the charge in Soarfin should be:  Goods: </a:t>
          </a:r>
          <a:r>
            <a:rPr lang="en-US" sz="1200" b="1" u="sng">
              <a:solidFill>
                <a:schemeClr val="dk1"/>
              </a:solidFill>
              <a:latin typeface="Arial Narrow" panose="020B0606020202030204" pitchFamily="34" charset="0"/>
              <a:ea typeface="+mn-ea"/>
              <a:cs typeface="Arial" pitchFamily="34" charset="0"/>
            </a:rPr>
            <a:t>REG FEE </a:t>
          </a:r>
          <a:r>
            <a:rPr lang="en-US" sz="1200" b="0" u="none">
              <a:solidFill>
                <a:schemeClr val="dk1"/>
              </a:solidFill>
              <a:latin typeface="Arial Narrow" panose="020B0606020202030204" pitchFamily="34" charset="0"/>
              <a:ea typeface="+mn-ea"/>
              <a:cs typeface="Arial" pitchFamily="34" charset="0"/>
            </a:rPr>
            <a:t>and a brief description of</a:t>
          </a:r>
          <a:r>
            <a:rPr lang="en-US" sz="1200" b="0" u="none" baseline="0">
              <a:solidFill>
                <a:schemeClr val="dk1"/>
              </a:solidFill>
              <a:latin typeface="Arial Narrow" panose="020B0606020202030204" pitchFamily="34" charset="0"/>
              <a:ea typeface="+mn-ea"/>
              <a:cs typeface="Arial" pitchFamily="34" charset="0"/>
            </a:rPr>
            <a:t> the event.  Example: </a:t>
          </a:r>
          <a:r>
            <a:rPr lang="en-US" sz="1200" b="0" u="none">
              <a:solidFill>
                <a:schemeClr val="dk1"/>
              </a:solidFill>
              <a:latin typeface="Arial Narrow" panose="020B0606020202030204" pitchFamily="34" charset="0"/>
              <a:ea typeface="+mn-ea"/>
              <a:cs typeface="Arial" pitchFamily="34" charset="0"/>
            </a:rPr>
            <a:t> </a:t>
          </a:r>
          <a:r>
            <a:rPr lang="en-US" sz="1200" i="1">
              <a:solidFill>
                <a:schemeClr val="dk1"/>
              </a:solidFill>
              <a:latin typeface="Arial Narrow" panose="020B0606020202030204" pitchFamily="34" charset="0"/>
              <a:ea typeface="+mn-ea"/>
              <a:cs typeface="Arial" pitchFamily="34" charset="0"/>
            </a:rPr>
            <a:t>(name of conference/event, the name(s) of the traveler, the location of travel)</a:t>
          </a:r>
          <a:r>
            <a:rPr lang="en-US" sz="1200">
              <a:solidFill>
                <a:schemeClr val="dk1"/>
              </a:solidFill>
              <a:latin typeface="Arial Narrow" panose="020B0606020202030204" pitchFamily="34" charset="0"/>
              <a:ea typeface="+mn-ea"/>
              <a:cs typeface="Arial" pitchFamily="34" charset="0"/>
            </a:rPr>
            <a:t>. </a:t>
          </a:r>
        </a:p>
        <a:p>
          <a:pPr lvl="0"/>
          <a:endParaRPr lang="en-US" sz="1200">
            <a:solidFill>
              <a:schemeClr val="dk1"/>
            </a:solidFill>
            <a:latin typeface="Arial Narrow" panose="020B0606020202030204" pitchFamily="34" charset="0"/>
            <a:ea typeface="+mn-ea"/>
            <a:cs typeface="Arial" pitchFamily="34" charset="0"/>
          </a:endParaRPr>
        </a:p>
        <a:p>
          <a:pPr lvl="0"/>
          <a:r>
            <a:rPr lang="en-US" sz="1200">
              <a:solidFill>
                <a:schemeClr val="dk1"/>
              </a:solidFill>
              <a:latin typeface="Arial Narrow" panose="020B0606020202030204" pitchFamily="34" charset="0"/>
              <a:ea typeface="+mn-ea"/>
              <a:cs typeface="Arial" pitchFamily="34" charset="0"/>
            </a:rPr>
            <a:t>5.  Upload the paid receipt and approved PTT into Soarfin, please assign the proper account code for your transaction.</a:t>
          </a:r>
          <a:r>
            <a:rPr lang="en-US" sz="1200" baseline="0">
              <a:solidFill>
                <a:schemeClr val="dk1"/>
              </a:solidFill>
              <a:latin typeface="Arial Narrow" panose="020B0606020202030204" pitchFamily="34" charset="0"/>
              <a:ea typeface="+mn-ea"/>
              <a:cs typeface="Arial" pitchFamily="34" charset="0"/>
            </a:rPr>
            <a:t> </a:t>
          </a:r>
          <a:r>
            <a:rPr lang="en-US" sz="1200">
              <a:solidFill>
                <a:schemeClr val="dk1"/>
              </a:solidFill>
              <a:latin typeface="Arial Narrow" panose="020B0606020202030204" pitchFamily="34" charset="0"/>
              <a:ea typeface="+mn-ea"/>
              <a:cs typeface="Arial" pitchFamily="34" charset="0"/>
            </a:rPr>
            <a:t>Combined amounts must be separated and split according to the designated account code).</a:t>
          </a:r>
        </a:p>
        <a:p>
          <a:endParaRPr lang="en-US" sz="1200">
            <a:solidFill>
              <a:schemeClr val="dk1"/>
            </a:solidFill>
            <a:latin typeface="Arial Narrow" panose="020B0606020202030204" pitchFamily="34" charset="0"/>
            <a:ea typeface="+mn-ea"/>
            <a:cs typeface="Arial" pitchFamily="34" charset="0"/>
          </a:endParaRPr>
        </a:p>
        <a:p>
          <a:r>
            <a:rPr lang="en-US" sz="1200" b="1">
              <a:solidFill>
                <a:schemeClr val="dk1"/>
              </a:solidFill>
              <a:latin typeface="Arial Narrow" panose="020B0606020202030204" pitchFamily="34" charset="0"/>
              <a:ea typeface="+mn-ea"/>
              <a:cs typeface="Arial" pitchFamily="34" charset="0"/>
            </a:rPr>
            <a:t>In-State</a:t>
          </a:r>
          <a:r>
            <a:rPr lang="en-US" sz="1200" baseline="0">
              <a:solidFill>
                <a:schemeClr val="dk1"/>
              </a:solidFill>
              <a:latin typeface="Arial Narrow" panose="020B0606020202030204" pitchFamily="34" charset="0"/>
              <a:ea typeface="+mn-ea"/>
              <a:cs typeface="Arial" pitchFamily="34" charset="0"/>
            </a:rPr>
            <a:t> Definition</a:t>
          </a:r>
          <a:r>
            <a:rPr lang="en-US" sz="1200">
              <a:solidFill>
                <a:schemeClr val="dk1"/>
              </a:solidFill>
              <a:latin typeface="Arial Narrow" panose="020B0606020202030204" pitchFamily="34" charset="0"/>
              <a:ea typeface="+mn-ea"/>
              <a:cs typeface="Arial" pitchFamily="34" charset="0"/>
            </a:rPr>
            <a:t>: 	Travel that starts in the State of Mississippi </a:t>
          </a:r>
        </a:p>
        <a:p>
          <a:r>
            <a:rPr lang="en-US" sz="1200" b="1">
              <a:solidFill>
                <a:schemeClr val="dk1"/>
              </a:solidFill>
              <a:latin typeface="Arial Narrow" panose="020B0606020202030204" pitchFamily="34" charset="0"/>
              <a:ea typeface="+mn-ea"/>
              <a:cs typeface="Arial" pitchFamily="34" charset="0"/>
            </a:rPr>
            <a:t>Out-of-State</a:t>
          </a:r>
          <a:r>
            <a:rPr lang="en-US" sz="1200" baseline="0">
              <a:solidFill>
                <a:schemeClr val="dk1"/>
              </a:solidFill>
              <a:latin typeface="Arial Narrow" panose="020B0606020202030204" pitchFamily="34" charset="0"/>
              <a:ea typeface="+mn-ea"/>
              <a:cs typeface="Arial" pitchFamily="34" charset="0"/>
            </a:rPr>
            <a:t> Definition</a:t>
          </a:r>
          <a:r>
            <a:rPr lang="en-US" sz="1200">
              <a:solidFill>
                <a:schemeClr val="dk1"/>
              </a:solidFill>
              <a:latin typeface="Arial Narrow" panose="020B0606020202030204" pitchFamily="34" charset="0"/>
              <a:ea typeface="+mn-ea"/>
              <a:cs typeface="Arial" pitchFamily="34" charset="0"/>
            </a:rPr>
            <a:t>: 	Travel that starts when you arrive in another state. </a:t>
          </a:r>
        </a:p>
        <a:p>
          <a:endParaRPr lang="en-US" sz="1200" i="1">
            <a:solidFill>
              <a:schemeClr val="dk1"/>
            </a:solidFill>
            <a:latin typeface="Arial Narrow" panose="020B0606020202030204" pitchFamily="34" charset="0"/>
            <a:ea typeface="+mn-ea"/>
            <a:cs typeface="Arial" pitchFamily="34" charset="0"/>
          </a:endParaRPr>
        </a:p>
        <a:p>
          <a:r>
            <a:rPr lang="en-US" sz="1200" i="1" u="sng">
              <a:solidFill>
                <a:schemeClr val="dk1"/>
              </a:solidFill>
              <a:latin typeface="Arial Narrow" panose="020B0606020202030204" pitchFamily="34" charset="0"/>
              <a:ea typeface="+mn-ea"/>
              <a:cs typeface="Arial" pitchFamily="34" charset="0"/>
            </a:rPr>
            <a:t>Account Code</a:t>
          </a:r>
          <a:r>
            <a:rPr lang="en-US" sz="1200" i="1">
              <a:solidFill>
                <a:schemeClr val="dk1"/>
              </a:solidFill>
              <a:latin typeface="Arial Narrow" panose="020B0606020202030204" pitchFamily="34" charset="0"/>
              <a:ea typeface="+mn-ea"/>
              <a:cs typeface="Arial" pitchFamily="34" charset="0"/>
            </a:rPr>
            <a:t>		</a:t>
          </a:r>
          <a:r>
            <a:rPr lang="en-US" sz="1200" u="sng">
              <a:solidFill>
                <a:schemeClr val="dk1"/>
              </a:solidFill>
              <a:latin typeface="Arial Narrow" panose="020B0606020202030204" pitchFamily="34" charset="0"/>
              <a:ea typeface="+mn-ea"/>
              <a:cs typeface="Arial" pitchFamily="34" charset="0"/>
            </a:rPr>
            <a:t>In-State Travel</a:t>
          </a:r>
          <a:r>
            <a:rPr lang="en-US" sz="1200">
              <a:solidFill>
                <a:schemeClr val="dk1"/>
              </a:solidFill>
              <a:latin typeface="Arial Narrow" panose="020B0606020202030204" pitchFamily="34" charset="0"/>
              <a:ea typeface="+mn-ea"/>
              <a:cs typeface="Arial" pitchFamily="34" charset="0"/>
            </a:rPr>
            <a:t>		</a:t>
          </a:r>
          <a:r>
            <a:rPr lang="en-US" sz="1200" u="sng">
              <a:solidFill>
                <a:schemeClr val="dk1"/>
              </a:solidFill>
              <a:latin typeface="Arial Narrow" panose="020B0606020202030204" pitchFamily="34" charset="0"/>
              <a:ea typeface="+mn-ea"/>
              <a:cs typeface="Arial" pitchFamily="34" charset="0"/>
            </a:rPr>
            <a:t>Out-of State Travel</a:t>
          </a:r>
        </a:p>
        <a:p>
          <a:r>
            <a:rPr lang="en-US" sz="1200" b="1" u="sng">
              <a:solidFill>
                <a:schemeClr val="dk1"/>
              </a:solidFill>
              <a:latin typeface="Arial Narrow" panose="020B0606020202030204" pitchFamily="34" charset="0"/>
              <a:ea typeface="+mn-ea"/>
              <a:cs typeface="Arial" pitchFamily="34" charset="0"/>
            </a:rPr>
            <a:t>Off</a:t>
          </a:r>
          <a:r>
            <a:rPr lang="en-US" sz="1200" b="1">
              <a:solidFill>
                <a:schemeClr val="dk1"/>
              </a:solidFill>
              <a:latin typeface="Arial Narrow" panose="020B0606020202030204" pitchFamily="34" charset="0"/>
              <a:ea typeface="+mn-ea"/>
              <a:cs typeface="Arial" pitchFamily="34" charset="0"/>
            </a:rPr>
            <a:t>icial Business	604070		604170</a:t>
          </a:r>
          <a:endParaRPr lang="en-US" sz="1200">
            <a:solidFill>
              <a:schemeClr val="dk1"/>
            </a:solidFill>
            <a:latin typeface="Arial Narrow" panose="020B0606020202030204" pitchFamily="34" charset="0"/>
            <a:ea typeface="+mn-ea"/>
            <a:cs typeface="Arial" pitchFamily="34" charset="0"/>
          </a:endParaRPr>
        </a:p>
        <a:p>
          <a:r>
            <a:rPr lang="en-US" sz="1200" b="1" u="sng">
              <a:solidFill>
                <a:schemeClr val="dk1"/>
              </a:solidFill>
              <a:latin typeface="Arial Narrow" panose="020B0606020202030204" pitchFamily="34" charset="0"/>
              <a:ea typeface="+mn-ea"/>
              <a:cs typeface="Arial" pitchFamily="34" charset="0"/>
            </a:rPr>
            <a:t>Conf</a:t>
          </a:r>
          <a:r>
            <a:rPr lang="en-US" sz="1200" b="1">
              <a:solidFill>
                <a:schemeClr val="dk1"/>
              </a:solidFill>
              <a:latin typeface="Arial Narrow" panose="020B0606020202030204" pitchFamily="34" charset="0"/>
              <a:ea typeface="+mn-ea"/>
              <a:cs typeface="Arial" pitchFamily="34" charset="0"/>
            </a:rPr>
            <a:t>erences		604270		604370</a:t>
          </a:r>
          <a:endParaRPr lang="en-US" sz="1200">
            <a:solidFill>
              <a:schemeClr val="dk1"/>
            </a:solidFill>
            <a:latin typeface="Arial Narrow" panose="020B0606020202030204" pitchFamily="34" charset="0"/>
            <a:ea typeface="+mn-ea"/>
            <a:cs typeface="Arial" pitchFamily="34" charset="0"/>
          </a:endParaRPr>
        </a:p>
        <a:p>
          <a:r>
            <a:rPr lang="en-US" sz="1200" b="1" u="sng">
              <a:solidFill>
                <a:schemeClr val="dk1"/>
              </a:solidFill>
              <a:latin typeface="Arial Narrow" panose="020B0606020202030204" pitchFamily="34" charset="0"/>
              <a:ea typeface="+mn-ea"/>
              <a:cs typeface="Arial" pitchFamily="34" charset="0"/>
            </a:rPr>
            <a:t>Gr</a:t>
          </a:r>
          <a:r>
            <a:rPr lang="en-US" sz="1200" b="1">
              <a:solidFill>
                <a:schemeClr val="dk1"/>
              </a:solidFill>
              <a:latin typeface="Arial Narrow" panose="020B0606020202030204" pitchFamily="34" charset="0"/>
              <a:ea typeface="+mn-ea"/>
              <a:cs typeface="Arial" pitchFamily="34" charset="0"/>
            </a:rPr>
            <a:t>oups		604570		604670</a:t>
          </a:r>
        </a:p>
        <a:p>
          <a:r>
            <a:rPr lang="en-US" sz="1200" b="1">
              <a:solidFill>
                <a:schemeClr val="dk1"/>
              </a:solidFill>
              <a:latin typeface="Arial Narrow" panose="020B0606020202030204" pitchFamily="34" charset="0"/>
              <a:ea typeface="+mn-ea"/>
              <a:cs typeface="Arial" pitchFamily="34" charset="0"/>
            </a:rPr>
            <a:t>Virtual Conferences	604380</a:t>
          </a:r>
          <a:endParaRPr lang="en-US" sz="1200">
            <a:solidFill>
              <a:schemeClr val="dk1"/>
            </a:solidFill>
            <a:latin typeface="Arial Narrow" panose="020B0606020202030204" pitchFamily="34" charset="0"/>
            <a:ea typeface="+mn-ea"/>
            <a:cs typeface="Arial" pitchFamily="34" charset="0"/>
          </a:endParaRPr>
        </a:p>
        <a:p>
          <a:r>
            <a:rPr lang="en-US" sz="1200">
              <a:solidFill>
                <a:srgbClr val="FF0000"/>
              </a:solidFill>
              <a:latin typeface="Arial Narrow" panose="020B0606020202030204" pitchFamily="34" charset="0"/>
              <a:ea typeface="+mn-ea"/>
              <a:cs typeface="+mn-cs"/>
            </a:rPr>
            <a:t>(Combined amounts must be separated and split according to the designated account code).</a:t>
          </a:r>
          <a:endParaRPr lang="en-US" sz="1200" i="1">
            <a:solidFill>
              <a:srgbClr val="FF0000"/>
            </a:solidFill>
            <a:latin typeface="Arial Narrow" panose="020B0606020202030204" pitchFamily="34" charset="0"/>
            <a:ea typeface="+mn-ea"/>
            <a:cs typeface="Arial" pitchFamily="34" charset="0"/>
          </a:endParaRPr>
        </a:p>
        <a:p>
          <a:r>
            <a:rPr lang="en-US" sz="1200" i="1">
              <a:solidFill>
                <a:schemeClr val="dk1"/>
              </a:solidFill>
              <a:latin typeface="Arial Narrow" panose="020B0606020202030204" pitchFamily="34" charset="0"/>
              <a:ea typeface="+mn-ea"/>
              <a:cs typeface="Arial" pitchFamily="34" charset="0"/>
            </a:rPr>
            <a:t>Membership Fee	605820		605820</a:t>
          </a:r>
          <a:endParaRPr lang="en-US" sz="1200">
            <a:solidFill>
              <a:schemeClr val="dk1"/>
            </a:solidFill>
            <a:latin typeface="Arial Narrow" panose="020B0606020202030204" pitchFamily="34" charset="0"/>
            <a:ea typeface="+mn-ea"/>
            <a:cs typeface="Arial" pitchFamily="34" charset="0"/>
          </a:endParaRPr>
        </a:p>
        <a:p>
          <a:r>
            <a:rPr lang="en-US" sz="1200" i="1">
              <a:solidFill>
                <a:schemeClr val="dk1"/>
              </a:solidFill>
              <a:latin typeface="Arial Narrow" panose="020B0606020202030204" pitchFamily="34" charset="0"/>
              <a:ea typeface="+mn-ea"/>
              <a:cs typeface="Arial" pitchFamily="34" charset="0"/>
            </a:rPr>
            <a:t>Dues 		605820		605820</a:t>
          </a:r>
          <a:endParaRPr lang="en-US" sz="1200">
            <a:solidFill>
              <a:schemeClr val="dk1"/>
            </a:solidFill>
            <a:latin typeface="Arial Narrow" panose="020B0606020202030204" pitchFamily="34" charset="0"/>
            <a:ea typeface="+mn-ea"/>
            <a:cs typeface="Arial" pitchFamily="34" charset="0"/>
          </a:endParaRPr>
        </a:p>
        <a:p>
          <a:r>
            <a:rPr lang="en-US" sz="1200" i="1">
              <a:solidFill>
                <a:schemeClr val="dk1"/>
              </a:solidFill>
              <a:latin typeface="Arial Narrow" panose="020B0606020202030204" pitchFamily="34" charset="0"/>
              <a:ea typeface="+mn-ea"/>
              <a:cs typeface="Arial" pitchFamily="34" charset="0"/>
            </a:rPr>
            <a:t>Abstract Fee		605890		605890</a:t>
          </a:r>
        </a:p>
        <a:p>
          <a:r>
            <a:rPr lang="en-US" sz="1200" i="1">
              <a:solidFill>
                <a:schemeClr val="dk1"/>
              </a:solidFill>
              <a:latin typeface="Arial Narrow" panose="020B0606020202030204" pitchFamily="34" charset="0"/>
              <a:ea typeface="+mn-ea"/>
              <a:cs typeface="Arial" pitchFamily="34" charset="0"/>
            </a:rPr>
            <a:t>Webinars		605160</a:t>
          </a:r>
          <a:endParaRPr lang="en-US" sz="1200">
            <a:solidFill>
              <a:schemeClr val="dk1"/>
            </a:solidFill>
            <a:latin typeface="Arial Narrow" panose="020B0606020202030204" pitchFamily="34" charset="0"/>
            <a:ea typeface="+mn-ea"/>
            <a:cs typeface="Arial" pitchFamily="34" charset="0"/>
          </a:endParaRPr>
        </a:p>
        <a:p>
          <a:endParaRPr lang="en-US" sz="1200" b="1">
            <a:solidFill>
              <a:schemeClr val="dk1"/>
            </a:solidFill>
            <a:latin typeface="Arial Narrow" panose="020B0606020202030204" pitchFamily="34" charset="0"/>
            <a:ea typeface="+mn-ea"/>
            <a:cs typeface="Arial" pitchFamily="34" charset="0"/>
          </a:endParaRPr>
        </a:p>
        <a:p>
          <a:pPr algn="ctr"/>
          <a:r>
            <a:rPr lang="en-US" sz="1200" b="1" u="sng">
              <a:solidFill>
                <a:schemeClr val="tx2"/>
              </a:solidFill>
              <a:latin typeface="Arial Narrow" panose="020B0606020202030204" pitchFamily="34" charset="0"/>
              <a:ea typeface="+mn-ea"/>
              <a:cs typeface="Arial" pitchFamily="34" charset="0"/>
            </a:rPr>
            <a:t>After you have successfully charged your registration fee to your P-Card DO NOT include it on your Travel Voucher.  </a:t>
          </a:r>
        </a:p>
        <a:p>
          <a:pPr algn="ctr"/>
          <a:endParaRPr lang="en-US" sz="1200" b="1" u="sng">
            <a:solidFill>
              <a:schemeClr val="tx2"/>
            </a:solidFill>
            <a:latin typeface="Arial Narrow" panose="020B0606020202030204" pitchFamily="34" charset="0"/>
            <a:ea typeface="+mn-ea"/>
            <a:cs typeface="Arial" pitchFamily="34" charset="0"/>
          </a:endParaRPr>
        </a:p>
        <a:p>
          <a:pPr algn="ctr"/>
          <a:r>
            <a:rPr lang="en-US" sz="1200" b="0" u="none">
              <a:solidFill>
                <a:schemeClr val="dk1"/>
              </a:solidFill>
              <a:latin typeface="Arial Narrow" panose="020B0606020202030204" pitchFamily="34" charset="0"/>
              <a:ea typeface="+mn-ea"/>
              <a:cs typeface="Arial" pitchFamily="34" charset="0"/>
            </a:rPr>
            <a:t>If you have questions, please call the Travel Office at x6-4131 prior to charging.</a:t>
          </a:r>
        </a:p>
        <a:p>
          <a:endParaRPr lang="en-US" sz="1200">
            <a:latin typeface="Arial" pitchFamily="34" charset="0"/>
            <a:cs typeface="Arial"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5.bin"/><Relationship Id="rId1" Type="http://schemas.openxmlformats.org/officeDocument/2006/relationships/hyperlink" Target="https://www.dfa.ms.gov/travel" TargetMode="External"/><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dfa.ms.gov/travel"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C1AE42-3E8C-44D1-9713-2227981AB6FA}">
  <sheetPr codeName="Sheet2"/>
  <dimension ref="A1:L211"/>
  <sheetViews>
    <sheetView showRowColHeaders="0" workbookViewId="0">
      <selection activeCell="A5" sqref="A5"/>
    </sheetView>
  </sheetViews>
  <sheetFormatPr defaultRowHeight="14.4" x14ac:dyDescent="0.25"/>
  <cols>
    <col min="1" max="1" width="34.77734375" style="216" customWidth="1"/>
    <col min="2" max="2" width="33.21875" style="206" customWidth="1"/>
    <col min="3" max="3" width="67.33203125" style="508" customWidth="1"/>
    <col min="4" max="4" width="56.33203125" style="218" customWidth="1"/>
    <col min="5" max="16384" width="8.88671875" style="206"/>
  </cols>
  <sheetData>
    <row r="1" spans="1:4" ht="36.6" x14ac:dyDescent="0.25">
      <c r="A1" s="516" t="s">
        <v>302</v>
      </c>
      <c r="B1" s="516"/>
      <c r="C1" s="516"/>
      <c r="D1" s="516"/>
    </row>
    <row r="3" spans="1:4" s="211" customFormat="1" ht="18" x14ac:dyDescent="0.35">
      <c r="A3" s="207" t="s">
        <v>303</v>
      </c>
      <c r="B3" s="208" t="s">
        <v>304</v>
      </c>
      <c r="C3" s="209" t="s">
        <v>305</v>
      </c>
      <c r="D3" s="210" t="s">
        <v>306</v>
      </c>
    </row>
    <row r="4" spans="1:4" x14ac:dyDescent="0.25">
      <c r="A4" s="212" t="s">
        <v>307</v>
      </c>
      <c r="B4" s="213"/>
      <c r="C4" s="214" t="s">
        <v>308</v>
      </c>
      <c r="D4" s="215"/>
    </row>
    <row r="5" spans="1:4" ht="43.2" x14ac:dyDescent="0.25">
      <c r="A5" s="216" t="s">
        <v>309</v>
      </c>
      <c r="B5" s="206" t="s">
        <v>13</v>
      </c>
      <c r="C5" s="217" t="s">
        <v>310</v>
      </c>
    </row>
    <row r="6" spans="1:4" x14ac:dyDescent="0.25">
      <c r="A6" s="216" t="s">
        <v>177</v>
      </c>
      <c r="B6" s="206" t="s">
        <v>311</v>
      </c>
      <c r="C6" s="508" t="s">
        <v>312</v>
      </c>
    </row>
    <row r="7" spans="1:4" ht="26.4" x14ac:dyDescent="0.25">
      <c r="A7" s="216" t="s">
        <v>178</v>
      </c>
      <c r="B7" s="219" t="s">
        <v>313</v>
      </c>
      <c r="C7" s="508" t="s">
        <v>744</v>
      </c>
    </row>
    <row r="8" spans="1:4" ht="80.400000000000006" x14ac:dyDescent="0.25">
      <c r="A8" s="220" t="s">
        <v>59</v>
      </c>
      <c r="B8" s="508" t="s">
        <v>314</v>
      </c>
      <c r="C8" s="508" t="s">
        <v>315</v>
      </c>
      <c r="D8" s="508" t="s">
        <v>316</v>
      </c>
    </row>
    <row r="9" spans="1:4" ht="81.599999999999994" x14ac:dyDescent="0.25">
      <c r="A9" s="257" t="s">
        <v>722</v>
      </c>
      <c r="B9" s="490" t="s">
        <v>723</v>
      </c>
      <c r="C9" s="490" t="s">
        <v>724</v>
      </c>
      <c r="D9" s="490" t="s">
        <v>745</v>
      </c>
    </row>
    <row r="10" spans="1:4" s="496" customFormat="1" ht="146.4" x14ac:dyDescent="0.25">
      <c r="A10" s="216" t="s">
        <v>1</v>
      </c>
      <c r="B10" s="494" t="s">
        <v>317</v>
      </c>
      <c r="C10" s="494" t="s">
        <v>318</v>
      </c>
      <c r="D10" s="495" t="s">
        <v>731</v>
      </c>
    </row>
    <row r="11" spans="1:4" s="493" customFormat="1" ht="139.19999999999999" customHeight="1" x14ac:dyDescent="0.25">
      <c r="A11" s="257" t="s">
        <v>725</v>
      </c>
      <c r="B11" s="491" t="s">
        <v>726</v>
      </c>
      <c r="C11" s="491" t="s">
        <v>318</v>
      </c>
      <c r="D11" s="492" t="s">
        <v>727</v>
      </c>
    </row>
    <row r="12" spans="1:4" s="498" customFormat="1" ht="79.2" customHeight="1" x14ac:dyDescent="0.25">
      <c r="A12" s="257" t="s">
        <v>728</v>
      </c>
      <c r="B12" s="490" t="s">
        <v>729</v>
      </c>
      <c r="C12" s="490" t="s">
        <v>730</v>
      </c>
      <c r="D12" s="497" t="s">
        <v>746</v>
      </c>
    </row>
    <row r="13" spans="1:4" ht="26.4" x14ac:dyDescent="0.25">
      <c r="A13" s="216" t="s">
        <v>319</v>
      </c>
      <c r="B13" s="219" t="s">
        <v>320</v>
      </c>
      <c r="C13" s="508" t="s">
        <v>321</v>
      </c>
    </row>
    <row r="14" spans="1:4" ht="26.4" x14ac:dyDescent="0.25">
      <c r="A14" s="216" t="s">
        <v>179</v>
      </c>
      <c r="B14" s="219" t="s">
        <v>322</v>
      </c>
      <c r="C14" s="508" t="s">
        <v>323</v>
      </c>
    </row>
    <row r="15" spans="1:4" ht="26.4" x14ac:dyDescent="0.25">
      <c r="A15" s="216" t="s">
        <v>60</v>
      </c>
      <c r="B15" s="219" t="s">
        <v>324</v>
      </c>
      <c r="C15" s="508" t="s">
        <v>325</v>
      </c>
    </row>
    <row r="16" spans="1:4" ht="39.6" x14ac:dyDescent="0.25">
      <c r="A16" s="216" t="s">
        <v>61</v>
      </c>
      <c r="B16" s="219" t="s">
        <v>326</v>
      </c>
      <c r="C16" s="508" t="s">
        <v>327</v>
      </c>
    </row>
    <row r="17" spans="1:6" ht="26.4" x14ac:dyDescent="0.25">
      <c r="A17" s="216" t="s">
        <v>99</v>
      </c>
      <c r="B17" s="219" t="s">
        <v>328</v>
      </c>
      <c r="C17" s="508" t="s">
        <v>329</v>
      </c>
    </row>
    <row r="18" spans="1:6" ht="26.4" x14ac:dyDescent="0.25">
      <c r="A18" s="216" t="s">
        <v>180</v>
      </c>
      <c r="B18" s="219" t="s">
        <v>330</v>
      </c>
      <c r="C18" s="508" t="s">
        <v>331</v>
      </c>
    </row>
    <row r="19" spans="1:6" ht="15.6" x14ac:dyDescent="0.25">
      <c r="A19" s="223" t="s">
        <v>178</v>
      </c>
      <c r="B19" s="213"/>
      <c r="C19" s="214"/>
      <c r="D19" s="215"/>
    </row>
    <row r="20" spans="1:6" s="227" customFormat="1" ht="28.8" x14ac:dyDescent="0.25">
      <c r="A20" s="224" t="s">
        <v>332</v>
      </c>
      <c r="B20" s="517" t="s">
        <v>333</v>
      </c>
      <c r="C20" s="518"/>
      <c r="D20" s="225"/>
      <c r="E20" s="226"/>
      <c r="F20" s="226"/>
    </row>
    <row r="21" spans="1:6" ht="39.6" x14ac:dyDescent="0.25">
      <c r="A21" s="228" t="s">
        <v>334</v>
      </c>
      <c r="B21" s="229" t="s">
        <v>335</v>
      </c>
      <c r="C21" s="508" t="s">
        <v>336</v>
      </c>
    </row>
    <row r="22" spans="1:6" x14ac:dyDescent="0.25">
      <c r="A22" s="228" t="s">
        <v>334</v>
      </c>
      <c r="B22" s="229" t="s">
        <v>337</v>
      </c>
      <c r="C22" s="508" t="s">
        <v>338</v>
      </c>
    </row>
    <row r="23" spans="1:6" ht="52.8" x14ac:dyDescent="0.25">
      <c r="A23" s="228" t="s">
        <v>334</v>
      </c>
      <c r="B23" s="229" t="s">
        <v>339</v>
      </c>
      <c r="C23" s="508" t="s">
        <v>747</v>
      </c>
    </row>
    <row r="24" spans="1:6" ht="26.4" x14ac:dyDescent="0.25">
      <c r="A24" s="228" t="s">
        <v>334</v>
      </c>
      <c r="B24" s="229" t="s">
        <v>340</v>
      </c>
      <c r="C24" s="508" t="s">
        <v>341</v>
      </c>
    </row>
    <row r="25" spans="1:6" ht="26.4" x14ac:dyDescent="0.25">
      <c r="A25" s="228" t="s">
        <v>334</v>
      </c>
      <c r="B25" s="229" t="s">
        <v>342</v>
      </c>
      <c r="C25" s="508" t="s">
        <v>343</v>
      </c>
    </row>
    <row r="26" spans="1:6" x14ac:dyDescent="0.25">
      <c r="A26" s="228" t="s">
        <v>334</v>
      </c>
      <c r="B26" s="229" t="s">
        <v>344</v>
      </c>
      <c r="C26" s="508" t="s">
        <v>345</v>
      </c>
    </row>
    <row r="27" spans="1:6" ht="26.4" x14ac:dyDescent="0.25">
      <c r="A27" s="228" t="s">
        <v>334</v>
      </c>
      <c r="B27" s="229" t="s">
        <v>346</v>
      </c>
      <c r="C27" s="508" t="s">
        <v>347</v>
      </c>
    </row>
    <row r="28" spans="1:6" x14ac:dyDescent="0.25">
      <c r="A28" s="228" t="s">
        <v>334</v>
      </c>
      <c r="B28" s="229" t="s">
        <v>348</v>
      </c>
      <c r="C28" s="508" t="s">
        <v>349</v>
      </c>
    </row>
    <row r="29" spans="1:6" ht="79.2" x14ac:dyDescent="0.25">
      <c r="A29" s="228" t="s">
        <v>334</v>
      </c>
      <c r="B29" s="229" t="s">
        <v>350</v>
      </c>
      <c r="C29" s="508" t="s">
        <v>351</v>
      </c>
    </row>
    <row r="30" spans="1:6" ht="26.4" x14ac:dyDescent="0.25">
      <c r="A30" s="228" t="s">
        <v>334</v>
      </c>
      <c r="B30" s="229" t="s">
        <v>352</v>
      </c>
      <c r="C30" s="508" t="s">
        <v>353</v>
      </c>
    </row>
    <row r="31" spans="1:6" ht="52.8" x14ac:dyDescent="0.25">
      <c r="A31" s="228" t="s">
        <v>334</v>
      </c>
      <c r="B31" s="229" t="s">
        <v>354</v>
      </c>
      <c r="C31" s="508" t="s">
        <v>355</v>
      </c>
    </row>
    <row r="32" spans="1:6" ht="39.6" x14ac:dyDescent="0.25">
      <c r="A32" s="228" t="s">
        <v>334</v>
      </c>
      <c r="B32" s="229" t="s">
        <v>356</v>
      </c>
      <c r="C32" s="508" t="s">
        <v>357</v>
      </c>
    </row>
    <row r="33" spans="1:4" x14ac:dyDescent="0.25">
      <c r="A33" s="228" t="s">
        <v>334</v>
      </c>
      <c r="B33" s="229" t="s">
        <v>358</v>
      </c>
      <c r="C33" s="508" t="s">
        <v>359</v>
      </c>
    </row>
    <row r="34" spans="1:4" x14ac:dyDescent="0.25">
      <c r="A34" s="228" t="s">
        <v>334</v>
      </c>
      <c r="B34" s="229" t="s">
        <v>259</v>
      </c>
      <c r="C34" s="508" t="s">
        <v>360</v>
      </c>
    </row>
    <row r="35" spans="1:4" ht="26.4" x14ac:dyDescent="0.25">
      <c r="A35" s="228" t="s">
        <v>334</v>
      </c>
      <c r="B35" s="229" t="s">
        <v>260</v>
      </c>
      <c r="C35" s="508" t="s">
        <v>361</v>
      </c>
    </row>
    <row r="36" spans="1:4" ht="26.4" x14ac:dyDescent="0.25">
      <c r="A36" s="228" t="s">
        <v>334</v>
      </c>
      <c r="B36" s="229" t="s">
        <v>362</v>
      </c>
      <c r="C36" s="508" t="s">
        <v>363</v>
      </c>
    </row>
    <row r="37" spans="1:4" x14ac:dyDescent="0.25">
      <c r="A37" s="228" t="s">
        <v>334</v>
      </c>
      <c r="B37" s="229" t="s">
        <v>364</v>
      </c>
      <c r="C37" s="508" t="s">
        <v>365</v>
      </c>
    </row>
    <row r="38" spans="1:4" x14ac:dyDescent="0.25">
      <c r="A38" s="228" t="s">
        <v>334</v>
      </c>
      <c r="B38" s="229" t="s">
        <v>366</v>
      </c>
      <c r="C38" s="508" t="s">
        <v>367</v>
      </c>
    </row>
    <row r="39" spans="1:4" x14ac:dyDescent="0.25">
      <c r="A39" s="228" t="s">
        <v>334</v>
      </c>
      <c r="B39" s="229" t="s">
        <v>368</v>
      </c>
      <c r="C39" s="508" t="s">
        <v>369</v>
      </c>
    </row>
    <row r="40" spans="1:4" ht="105.6" x14ac:dyDescent="0.25">
      <c r="A40" s="228" t="s">
        <v>334</v>
      </c>
      <c r="B40" s="229" t="s">
        <v>370</v>
      </c>
      <c r="C40" s="508" t="s">
        <v>371</v>
      </c>
      <c r="D40" s="218" t="s">
        <v>372</v>
      </c>
    </row>
    <row r="41" spans="1:4" x14ac:dyDescent="0.25">
      <c r="A41" s="228" t="s">
        <v>334</v>
      </c>
      <c r="B41" s="229" t="s">
        <v>373</v>
      </c>
      <c r="C41" s="508" t="s">
        <v>748</v>
      </c>
    </row>
    <row r="42" spans="1:4" ht="52.8" x14ac:dyDescent="0.25">
      <c r="A42" s="228" t="s">
        <v>334</v>
      </c>
      <c r="B42" s="219" t="s">
        <v>374</v>
      </c>
      <c r="C42" s="508" t="s">
        <v>749</v>
      </c>
    </row>
    <row r="43" spans="1:4" s="231" customFormat="1" x14ac:dyDescent="0.25">
      <c r="A43" s="230"/>
      <c r="C43" s="232"/>
      <c r="D43" s="233"/>
    </row>
    <row r="44" spans="1:4" ht="97.2" x14ac:dyDescent="0.25">
      <c r="A44" s="212" t="s">
        <v>375</v>
      </c>
      <c r="B44" s="519" t="s">
        <v>732</v>
      </c>
      <c r="C44" s="519"/>
      <c r="D44" s="214" t="s">
        <v>376</v>
      </c>
    </row>
    <row r="45" spans="1:4" ht="82.2" customHeight="1" x14ac:dyDescent="0.25">
      <c r="A45" s="257" t="s">
        <v>722</v>
      </c>
      <c r="B45" s="490" t="s">
        <v>723</v>
      </c>
      <c r="C45" s="490" t="s">
        <v>733</v>
      </c>
      <c r="D45" s="490" t="s">
        <v>745</v>
      </c>
    </row>
    <row r="46" spans="1:4" ht="44.4" customHeight="1" x14ac:dyDescent="0.25">
      <c r="A46" s="257" t="s">
        <v>728</v>
      </c>
      <c r="B46" s="490" t="s">
        <v>734</v>
      </c>
      <c r="C46" s="490" t="s">
        <v>735</v>
      </c>
      <c r="D46" s="490" t="s">
        <v>750</v>
      </c>
    </row>
    <row r="47" spans="1:4" ht="26.4" x14ac:dyDescent="0.25">
      <c r="A47" s="220" t="s">
        <v>377</v>
      </c>
      <c r="B47" s="234" t="s">
        <v>378</v>
      </c>
      <c r="C47" s="508" t="s">
        <v>379</v>
      </c>
    </row>
    <row r="48" spans="1:4" ht="26.4" x14ac:dyDescent="0.25">
      <c r="A48" s="216" t="s">
        <v>380</v>
      </c>
      <c r="B48" s="234" t="s">
        <v>222</v>
      </c>
      <c r="C48" s="508" t="s">
        <v>381</v>
      </c>
    </row>
    <row r="49" spans="1:3" ht="26.4" x14ac:dyDescent="0.25">
      <c r="A49" s="216" t="s">
        <v>380</v>
      </c>
      <c r="B49" s="234" t="s">
        <v>382</v>
      </c>
      <c r="C49" s="508" t="s">
        <v>383</v>
      </c>
    </row>
    <row r="50" spans="1:3" x14ac:dyDescent="0.25">
      <c r="A50" s="216" t="s">
        <v>380</v>
      </c>
      <c r="B50" s="234" t="s">
        <v>54</v>
      </c>
      <c r="C50" s="508" t="s">
        <v>384</v>
      </c>
    </row>
    <row r="51" spans="1:3" x14ac:dyDescent="0.25">
      <c r="A51" s="216" t="s">
        <v>380</v>
      </c>
      <c r="B51" s="234" t="s">
        <v>385</v>
      </c>
      <c r="C51" s="508" t="s">
        <v>384</v>
      </c>
    </row>
    <row r="52" spans="1:3" x14ac:dyDescent="0.25">
      <c r="A52" s="216" t="s">
        <v>380</v>
      </c>
      <c r="B52" s="234" t="s">
        <v>273</v>
      </c>
      <c r="C52" s="508" t="s">
        <v>384</v>
      </c>
    </row>
    <row r="53" spans="1:3" x14ac:dyDescent="0.25">
      <c r="A53" s="216" t="s">
        <v>380</v>
      </c>
      <c r="B53" s="234" t="s">
        <v>386</v>
      </c>
      <c r="C53" s="508" t="s">
        <v>384</v>
      </c>
    </row>
    <row r="54" spans="1:3" x14ac:dyDescent="0.25">
      <c r="A54" s="216" t="s">
        <v>380</v>
      </c>
      <c r="B54" s="234" t="s">
        <v>387</v>
      </c>
      <c r="C54" s="508" t="s">
        <v>384</v>
      </c>
    </row>
    <row r="55" spans="1:3" x14ac:dyDescent="0.25">
      <c r="A55" s="216" t="s">
        <v>380</v>
      </c>
      <c r="B55" s="234" t="s">
        <v>41</v>
      </c>
      <c r="C55" s="508" t="s">
        <v>384</v>
      </c>
    </row>
    <row r="56" spans="1:3" x14ac:dyDescent="0.25">
      <c r="A56" s="216" t="s">
        <v>380</v>
      </c>
      <c r="B56" s="234" t="s">
        <v>388</v>
      </c>
      <c r="C56" s="508" t="s">
        <v>384</v>
      </c>
    </row>
    <row r="57" spans="1:3" x14ac:dyDescent="0.25">
      <c r="A57" s="216" t="s">
        <v>380</v>
      </c>
      <c r="B57" s="234" t="s">
        <v>389</v>
      </c>
      <c r="C57" s="508" t="s">
        <v>384</v>
      </c>
    </row>
    <row r="58" spans="1:3" x14ac:dyDescent="0.25">
      <c r="A58" s="216" t="s">
        <v>380</v>
      </c>
      <c r="B58" s="234" t="s">
        <v>51</v>
      </c>
      <c r="C58" s="508" t="s">
        <v>384</v>
      </c>
    </row>
    <row r="59" spans="1:3" x14ac:dyDescent="0.25">
      <c r="A59" s="216" t="s">
        <v>380</v>
      </c>
      <c r="B59" s="234" t="s">
        <v>221</v>
      </c>
      <c r="C59" s="508" t="s">
        <v>384</v>
      </c>
    </row>
    <row r="60" spans="1:3" ht="39.6" x14ac:dyDescent="0.25">
      <c r="A60" s="216" t="s">
        <v>380</v>
      </c>
      <c r="B60" s="234" t="s">
        <v>390</v>
      </c>
      <c r="C60" s="508" t="s">
        <v>391</v>
      </c>
    </row>
    <row r="61" spans="1:3" x14ac:dyDescent="0.25">
      <c r="A61" s="216" t="s">
        <v>380</v>
      </c>
      <c r="B61" s="234" t="s">
        <v>374</v>
      </c>
      <c r="C61" s="508" t="s">
        <v>384</v>
      </c>
    </row>
    <row r="62" spans="1:3" x14ac:dyDescent="0.25">
      <c r="A62" s="216" t="s">
        <v>380</v>
      </c>
      <c r="B62" s="234" t="s">
        <v>392</v>
      </c>
      <c r="C62" s="508" t="s">
        <v>384</v>
      </c>
    </row>
    <row r="63" spans="1:3" x14ac:dyDescent="0.25">
      <c r="A63" s="216" t="s">
        <v>380</v>
      </c>
      <c r="B63" s="234" t="s">
        <v>393</v>
      </c>
      <c r="C63" s="508" t="s">
        <v>384</v>
      </c>
    </row>
    <row r="64" spans="1:3" ht="26.4" x14ac:dyDescent="0.25">
      <c r="A64" s="216" t="s">
        <v>380</v>
      </c>
      <c r="B64" s="234" t="s">
        <v>394</v>
      </c>
      <c r="C64" s="508" t="s">
        <v>395</v>
      </c>
    </row>
    <row r="65" spans="1:9" ht="39.6" x14ac:dyDescent="0.25">
      <c r="A65" s="220" t="s">
        <v>396</v>
      </c>
      <c r="B65" s="219" t="s">
        <v>397</v>
      </c>
      <c r="C65" s="508" t="s">
        <v>398</v>
      </c>
      <c r="D65" s="221" t="s">
        <v>399</v>
      </c>
    </row>
    <row r="66" spans="1:9" ht="39.6" x14ac:dyDescent="0.25">
      <c r="A66" s="216" t="s">
        <v>380</v>
      </c>
      <c r="B66" s="219" t="s">
        <v>400</v>
      </c>
      <c r="C66" s="508" t="s">
        <v>401</v>
      </c>
      <c r="D66" s="221" t="s">
        <v>296</v>
      </c>
    </row>
    <row r="67" spans="1:9" ht="104.4" customHeight="1" x14ac:dyDescent="0.25">
      <c r="A67" s="216" t="s">
        <v>380</v>
      </c>
      <c r="B67" s="219" t="s">
        <v>402</v>
      </c>
      <c r="C67" s="508" t="s">
        <v>403</v>
      </c>
      <c r="D67" s="221" t="s">
        <v>404</v>
      </c>
    </row>
    <row r="68" spans="1:9" ht="105.6" customHeight="1" x14ac:dyDescent="0.25">
      <c r="A68" s="216" t="s">
        <v>380</v>
      </c>
      <c r="B68" s="219" t="s">
        <v>405</v>
      </c>
      <c r="C68" s="508" t="s">
        <v>406</v>
      </c>
      <c r="D68" s="221" t="s">
        <v>407</v>
      </c>
      <c r="E68" s="235"/>
      <c r="F68" s="235"/>
      <c r="G68" s="235"/>
      <c r="H68" s="235"/>
      <c r="I68" s="235"/>
    </row>
    <row r="69" spans="1:9" ht="43.2" x14ac:dyDescent="0.25">
      <c r="A69" s="216" t="s">
        <v>380</v>
      </c>
      <c r="B69" s="219" t="s">
        <v>408</v>
      </c>
      <c r="C69" s="508" t="s">
        <v>409</v>
      </c>
      <c r="D69" s="236" t="s">
        <v>410</v>
      </c>
      <c r="E69" s="235"/>
      <c r="F69" s="235"/>
      <c r="G69" s="235"/>
      <c r="H69" s="235"/>
      <c r="I69" s="235"/>
    </row>
    <row r="70" spans="1:9" ht="26.4" x14ac:dyDescent="0.25">
      <c r="A70" s="216" t="s">
        <v>380</v>
      </c>
      <c r="B70" s="219" t="s">
        <v>411</v>
      </c>
      <c r="C70" s="508" t="s">
        <v>412</v>
      </c>
      <c r="D70" s="218" t="s">
        <v>413</v>
      </c>
      <c r="E70" s="235"/>
      <c r="F70" s="235"/>
      <c r="G70" s="235"/>
      <c r="H70" s="235"/>
      <c r="I70" s="235"/>
    </row>
    <row r="71" spans="1:9" ht="28.8" x14ac:dyDescent="0.25">
      <c r="A71" s="216" t="s">
        <v>380</v>
      </c>
      <c r="B71" s="219" t="s">
        <v>414</v>
      </c>
      <c r="C71" s="508" t="s">
        <v>415</v>
      </c>
      <c r="D71" s="237" t="s">
        <v>416</v>
      </c>
      <c r="E71" s="235"/>
      <c r="F71" s="235"/>
      <c r="G71" s="235"/>
      <c r="H71" s="235"/>
      <c r="I71" s="235"/>
    </row>
    <row r="72" spans="1:9" ht="39.6" x14ac:dyDescent="0.25">
      <c r="A72" s="216" t="s">
        <v>380</v>
      </c>
      <c r="B72" s="219" t="s">
        <v>417</v>
      </c>
      <c r="C72" s="508" t="s">
        <v>418</v>
      </c>
      <c r="D72" s="218" t="s">
        <v>419</v>
      </c>
    </row>
    <row r="73" spans="1:9" x14ac:dyDescent="0.25">
      <c r="A73" s="216" t="s">
        <v>380</v>
      </c>
      <c r="B73" s="219" t="s">
        <v>420</v>
      </c>
      <c r="C73" s="508" t="s">
        <v>421</v>
      </c>
    </row>
    <row r="74" spans="1:9" ht="39.6" x14ac:dyDescent="0.25">
      <c r="A74" s="216" t="s">
        <v>380</v>
      </c>
      <c r="B74" s="219" t="s">
        <v>422</v>
      </c>
      <c r="C74" s="508" t="s">
        <v>423</v>
      </c>
      <c r="D74" s="218" t="s">
        <v>424</v>
      </c>
    </row>
    <row r="75" spans="1:9" x14ac:dyDescent="0.25">
      <c r="A75" s="216" t="s">
        <v>380</v>
      </c>
      <c r="B75" s="219" t="s">
        <v>425</v>
      </c>
      <c r="C75" s="508" t="s">
        <v>426</v>
      </c>
    </row>
    <row r="76" spans="1:9" s="227" customFormat="1" ht="28.8" x14ac:dyDescent="0.25">
      <c r="A76" s="238" t="s">
        <v>427</v>
      </c>
      <c r="B76" s="239" t="s">
        <v>428</v>
      </c>
      <c r="C76" s="240" t="s">
        <v>429</v>
      </c>
      <c r="D76" s="241" t="s">
        <v>751</v>
      </c>
    </row>
    <row r="77" spans="1:9" s="227" customFormat="1" ht="28.8" x14ac:dyDescent="0.25">
      <c r="A77" s="242" t="s">
        <v>380</v>
      </c>
      <c r="B77" s="243" t="s">
        <v>430</v>
      </c>
      <c r="C77" s="244" t="s">
        <v>431</v>
      </c>
      <c r="D77" s="245" t="s">
        <v>432</v>
      </c>
    </row>
    <row r="78" spans="1:9" ht="26.4" x14ac:dyDescent="0.25">
      <c r="A78" s="216" t="s">
        <v>433</v>
      </c>
      <c r="B78" s="219" t="s">
        <v>434</v>
      </c>
      <c r="C78" s="508" t="s">
        <v>435</v>
      </c>
    </row>
    <row r="79" spans="1:9" x14ac:dyDescent="0.25">
      <c r="A79" s="216" t="s">
        <v>380</v>
      </c>
      <c r="B79" s="219" t="s">
        <v>436</v>
      </c>
      <c r="C79" s="508" t="s">
        <v>437</v>
      </c>
    </row>
    <row r="80" spans="1:9" x14ac:dyDescent="0.25">
      <c r="A80" s="216" t="s">
        <v>380</v>
      </c>
      <c r="B80" s="219" t="s">
        <v>436</v>
      </c>
      <c r="C80" s="508" t="s">
        <v>437</v>
      </c>
    </row>
    <row r="81" spans="1:4" ht="28.8" x14ac:dyDescent="0.25">
      <c r="A81" s="220" t="s">
        <v>438</v>
      </c>
      <c r="B81" s="219" t="s">
        <v>439</v>
      </c>
      <c r="C81" s="508" t="s">
        <v>440</v>
      </c>
      <c r="D81" s="246" t="s">
        <v>441</v>
      </c>
    </row>
    <row r="82" spans="1:4" ht="39.6" x14ac:dyDescent="0.25">
      <c r="A82" s="220" t="s">
        <v>442</v>
      </c>
      <c r="B82" s="219" t="s">
        <v>752</v>
      </c>
      <c r="C82" s="508" t="s">
        <v>753</v>
      </c>
      <c r="D82" s="218" t="s">
        <v>443</v>
      </c>
    </row>
    <row r="83" spans="1:4" ht="39.6" x14ac:dyDescent="0.25">
      <c r="A83" s="220" t="s">
        <v>444</v>
      </c>
      <c r="B83" s="219" t="s">
        <v>445</v>
      </c>
      <c r="C83" s="508" t="s">
        <v>446</v>
      </c>
      <c r="D83" s="218" t="s">
        <v>443</v>
      </c>
    </row>
    <row r="84" spans="1:4" ht="26.4" x14ac:dyDescent="0.25">
      <c r="A84" s="220" t="s">
        <v>447</v>
      </c>
      <c r="B84" s="219" t="s">
        <v>448</v>
      </c>
      <c r="C84" s="508" t="s">
        <v>449</v>
      </c>
      <c r="D84" s="218" t="s">
        <v>450</v>
      </c>
    </row>
    <row r="85" spans="1:4" ht="52.8" x14ac:dyDescent="0.25">
      <c r="A85" s="220" t="s">
        <v>451</v>
      </c>
      <c r="B85" s="219" t="s">
        <v>452</v>
      </c>
      <c r="C85" s="508" t="s">
        <v>453</v>
      </c>
    </row>
    <row r="86" spans="1:4" ht="39.6" x14ac:dyDescent="0.25">
      <c r="A86" s="220" t="s">
        <v>454</v>
      </c>
      <c r="B86" s="219" t="s">
        <v>455</v>
      </c>
      <c r="C86" s="508" t="s">
        <v>456</v>
      </c>
    </row>
    <row r="87" spans="1:4" ht="26.4" x14ac:dyDescent="0.25">
      <c r="A87" s="220" t="s">
        <v>457</v>
      </c>
      <c r="B87" s="219" t="s">
        <v>458</v>
      </c>
      <c r="C87" s="508" t="s">
        <v>459</v>
      </c>
      <c r="D87" s="218" t="s">
        <v>460</v>
      </c>
    </row>
    <row r="88" spans="1:4" ht="26.4" x14ac:dyDescent="0.25">
      <c r="A88" s="220" t="s">
        <v>461</v>
      </c>
      <c r="B88" s="219" t="s">
        <v>462</v>
      </c>
      <c r="C88" s="508" t="s">
        <v>463</v>
      </c>
      <c r="D88" s="218" t="s">
        <v>464</v>
      </c>
    </row>
    <row r="89" spans="1:4" ht="26.4" x14ac:dyDescent="0.25">
      <c r="A89" s="216" t="s">
        <v>465</v>
      </c>
      <c r="B89" s="219" t="s">
        <v>754</v>
      </c>
      <c r="C89" s="508" t="s">
        <v>466</v>
      </c>
    </row>
    <row r="90" spans="1:4" s="227" customFormat="1" x14ac:dyDescent="0.25">
      <c r="A90" s="247"/>
      <c r="B90" s="248"/>
      <c r="C90" s="249"/>
      <c r="D90" s="250"/>
    </row>
    <row r="91" spans="1:4" x14ac:dyDescent="0.25">
      <c r="A91" s="212" t="s">
        <v>467</v>
      </c>
      <c r="B91" s="213"/>
      <c r="C91" s="214"/>
      <c r="D91" s="215"/>
    </row>
    <row r="92" spans="1:4" ht="138" customHeight="1" x14ac:dyDescent="0.25">
      <c r="A92" s="216" t="s">
        <v>468</v>
      </c>
      <c r="B92" s="251" t="s">
        <v>469</v>
      </c>
      <c r="C92" s="520" t="s">
        <v>470</v>
      </c>
      <c r="D92" s="520"/>
    </row>
    <row r="93" spans="1:4" x14ac:dyDescent="0.25">
      <c r="A93" s="220" t="s">
        <v>471</v>
      </c>
      <c r="B93" s="219" t="s">
        <v>6</v>
      </c>
      <c r="C93" s="508" t="s">
        <v>472</v>
      </c>
    </row>
    <row r="94" spans="1:4" x14ac:dyDescent="0.25">
      <c r="A94" s="220" t="s">
        <v>380</v>
      </c>
      <c r="B94" s="219" t="s">
        <v>473</v>
      </c>
      <c r="C94" s="508" t="s">
        <v>384</v>
      </c>
    </row>
    <row r="95" spans="1:4" x14ac:dyDescent="0.25">
      <c r="A95" s="216" t="s">
        <v>380</v>
      </c>
      <c r="B95" s="219" t="s">
        <v>346</v>
      </c>
      <c r="C95" s="508" t="s">
        <v>384</v>
      </c>
    </row>
    <row r="96" spans="1:4" x14ac:dyDescent="0.25">
      <c r="A96" s="216" t="s">
        <v>380</v>
      </c>
      <c r="B96" s="219" t="s">
        <v>20</v>
      </c>
      <c r="C96" s="508" t="s">
        <v>384</v>
      </c>
    </row>
    <row r="97" spans="1:4" x14ac:dyDescent="0.25">
      <c r="A97" s="216" t="s">
        <v>380</v>
      </c>
      <c r="B97" s="219" t="s">
        <v>27</v>
      </c>
      <c r="C97" s="508" t="s">
        <v>384</v>
      </c>
    </row>
    <row r="98" spans="1:4" x14ac:dyDescent="0.25">
      <c r="A98" s="216" t="s">
        <v>380</v>
      </c>
      <c r="B98" s="219" t="s">
        <v>340</v>
      </c>
      <c r="C98" s="508" t="s">
        <v>384</v>
      </c>
    </row>
    <row r="99" spans="1:4" x14ac:dyDescent="0.25">
      <c r="A99" s="216" t="s">
        <v>380</v>
      </c>
      <c r="B99" s="219" t="s">
        <v>41</v>
      </c>
      <c r="C99" s="508" t="s">
        <v>384</v>
      </c>
    </row>
    <row r="100" spans="1:4" x14ac:dyDescent="0.25">
      <c r="A100" s="216" t="s">
        <v>380</v>
      </c>
      <c r="B100" s="252" t="s">
        <v>3</v>
      </c>
      <c r="C100" s="508" t="s">
        <v>474</v>
      </c>
    </row>
    <row r="101" spans="1:4" x14ac:dyDescent="0.25">
      <c r="A101" s="216" t="s">
        <v>380</v>
      </c>
      <c r="B101" s="252" t="s">
        <v>4</v>
      </c>
      <c r="C101" s="508" t="s">
        <v>384</v>
      </c>
    </row>
    <row r="102" spans="1:4" x14ac:dyDescent="0.25">
      <c r="A102" s="216" t="s">
        <v>380</v>
      </c>
      <c r="B102" s="252" t="s">
        <v>475</v>
      </c>
      <c r="C102" s="508" t="s">
        <v>384</v>
      </c>
    </row>
    <row r="103" spans="1:4" ht="26.4" x14ac:dyDescent="0.25">
      <c r="A103" s="220" t="s">
        <v>476</v>
      </c>
      <c r="B103" s="219" t="s">
        <v>439</v>
      </c>
      <c r="C103" s="508" t="s">
        <v>477</v>
      </c>
    </row>
    <row r="104" spans="1:4" ht="39.6" x14ac:dyDescent="0.25">
      <c r="A104" s="216" t="s">
        <v>380</v>
      </c>
      <c r="B104" s="219" t="s">
        <v>478</v>
      </c>
      <c r="C104" s="508" t="s">
        <v>479</v>
      </c>
    </row>
    <row r="105" spans="1:4" ht="43.2" x14ac:dyDescent="0.25">
      <c r="A105" s="212" t="s">
        <v>480</v>
      </c>
      <c r="B105" s="253"/>
      <c r="C105" s="254" t="s">
        <v>481</v>
      </c>
      <c r="D105" s="215"/>
    </row>
    <row r="106" spans="1:4" x14ac:dyDescent="0.25">
      <c r="A106" s="216" t="s">
        <v>482</v>
      </c>
      <c r="B106" s="234" t="s">
        <v>54</v>
      </c>
      <c r="C106" s="508" t="s">
        <v>384</v>
      </c>
    </row>
    <row r="107" spans="1:4" x14ac:dyDescent="0.25">
      <c r="A107" s="216" t="s">
        <v>380</v>
      </c>
      <c r="B107" s="234" t="s">
        <v>385</v>
      </c>
      <c r="C107" s="508" t="s">
        <v>384</v>
      </c>
    </row>
    <row r="108" spans="1:4" x14ac:dyDescent="0.25">
      <c r="A108" s="216" t="s">
        <v>380</v>
      </c>
      <c r="B108" s="234" t="s">
        <v>273</v>
      </c>
      <c r="C108" s="508" t="s">
        <v>384</v>
      </c>
    </row>
    <row r="109" spans="1:4" x14ac:dyDescent="0.25">
      <c r="A109" s="216" t="s">
        <v>380</v>
      </c>
      <c r="B109" s="234" t="s">
        <v>386</v>
      </c>
      <c r="C109" s="508" t="s">
        <v>384</v>
      </c>
    </row>
    <row r="110" spans="1:4" x14ac:dyDescent="0.25">
      <c r="A110" s="216" t="s">
        <v>380</v>
      </c>
      <c r="B110" s="234" t="s">
        <v>387</v>
      </c>
      <c r="C110" s="508" t="s">
        <v>384</v>
      </c>
    </row>
    <row r="111" spans="1:4" x14ac:dyDescent="0.25">
      <c r="A111" s="216" t="s">
        <v>380</v>
      </c>
      <c r="B111" s="234" t="s">
        <v>41</v>
      </c>
      <c r="C111" s="508" t="s">
        <v>384</v>
      </c>
    </row>
    <row r="112" spans="1:4" x14ac:dyDescent="0.25">
      <c r="A112" s="216" t="s">
        <v>380</v>
      </c>
      <c r="B112" s="234" t="s">
        <v>388</v>
      </c>
      <c r="C112" s="508" t="s">
        <v>384</v>
      </c>
    </row>
    <row r="113" spans="1:4" x14ac:dyDescent="0.25">
      <c r="A113" s="216" t="s">
        <v>380</v>
      </c>
      <c r="B113" s="234" t="s">
        <v>389</v>
      </c>
      <c r="C113" s="508" t="s">
        <v>384</v>
      </c>
    </row>
    <row r="114" spans="1:4" x14ac:dyDescent="0.25">
      <c r="A114" s="216" t="s">
        <v>380</v>
      </c>
      <c r="B114" s="234" t="s">
        <v>51</v>
      </c>
      <c r="C114" s="508" t="s">
        <v>384</v>
      </c>
    </row>
    <row r="115" spans="1:4" x14ac:dyDescent="0.25">
      <c r="A115" s="216" t="s">
        <v>380</v>
      </c>
      <c r="B115" s="234" t="s">
        <v>221</v>
      </c>
      <c r="C115" s="508" t="s">
        <v>384</v>
      </c>
    </row>
    <row r="116" spans="1:4" ht="39.6" x14ac:dyDescent="0.25">
      <c r="A116" s="216" t="s">
        <v>380</v>
      </c>
      <c r="B116" s="234" t="s">
        <v>390</v>
      </c>
      <c r="C116" s="508" t="s">
        <v>391</v>
      </c>
    </row>
    <row r="117" spans="1:4" x14ac:dyDescent="0.25">
      <c r="A117" s="216" t="s">
        <v>380</v>
      </c>
      <c r="B117" s="234" t="s">
        <v>374</v>
      </c>
      <c r="C117" s="508" t="s">
        <v>384</v>
      </c>
    </row>
    <row r="118" spans="1:4" ht="26.4" x14ac:dyDescent="0.25">
      <c r="A118" s="216" t="s">
        <v>483</v>
      </c>
      <c r="B118" s="219" t="s">
        <v>484</v>
      </c>
      <c r="C118" s="508" t="s">
        <v>485</v>
      </c>
      <c r="D118" s="218" t="s">
        <v>486</v>
      </c>
    </row>
    <row r="119" spans="1:4" ht="28.8" customHeight="1" x14ac:dyDescent="0.25">
      <c r="A119" s="499" t="s">
        <v>736</v>
      </c>
      <c r="B119" s="521" t="s">
        <v>737</v>
      </c>
      <c r="C119" s="522"/>
      <c r="D119" s="522"/>
    </row>
    <row r="120" spans="1:4" ht="79.2" x14ac:dyDescent="0.25">
      <c r="A120" s="220" t="s">
        <v>487</v>
      </c>
      <c r="B120" s="219" t="s">
        <v>488</v>
      </c>
      <c r="C120" s="508" t="s">
        <v>489</v>
      </c>
      <c r="D120" s="255" t="s">
        <v>490</v>
      </c>
    </row>
    <row r="121" spans="1:4" ht="52.8" x14ac:dyDescent="0.25">
      <c r="A121" s="216" t="s">
        <v>380</v>
      </c>
      <c r="B121" s="219" t="s">
        <v>491</v>
      </c>
      <c r="C121" s="508" t="s">
        <v>492</v>
      </c>
      <c r="D121" s="218" t="s">
        <v>493</v>
      </c>
    </row>
    <row r="122" spans="1:4" ht="26.4" x14ac:dyDescent="0.25">
      <c r="A122" s="216" t="s">
        <v>380</v>
      </c>
      <c r="B122" s="219" t="s">
        <v>111</v>
      </c>
      <c r="C122" s="508" t="s">
        <v>494</v>
      </c>
      <c r="D122" s="218" t="s">
        <v>495</v>
      </c>
    </row>
    <row r="123" spans="1:4" ht="121.2" customHeight="1" x14ac:dyDescent="0.25">
      <c r="A123" s="216" t="s">
        <v>380</v>
      </c>
      <c r="B123" s="219" t="s">
        <v>496</v>
      </c>
      <c r="C123" s="508" t="s">
        <v>755</v>
      </c>
      <c r="D123" s="219" t="s">
        <v>497</v>
      </c>
    </row>
    <row r="124" spans="1:4" ht="52.8" x14ac:dyDescent="0.25">
      <c r="A124" s="216" t="s">
        <v>483</v>
      </c>
      <c r="B124" s="219" t="s">
        <v>498</v>
      </c>
      <c r="C124" s="508" t="s">
        <v>499</v>
      </c>
      <c r="D124" s="218" t="s">
        <v>756</v>
      </c>
    </row>
    <row r="125" spans="1:4" ht="26.4" x14ac:dyDescent="0.25">
      <c r="B125" s="219" t="s">
        <v>500</v>
      </c>
      <c r="C125" s="508" t="s">
        <v>501</v>
      </c>
      <c r="D125" s="218" t="s">
        <v>502</v>
      </c>
    </row>
    <row r="126" spans="1:4" x14ac:dyDescent="0.25">
      <c r="B126" s="219"/>
    </row>
    <row r="127" spans="1:4" ht="39.6" x14ac:dyDescent="0.25">
      <c r="A127" s="220" t="s">
        <v>503</v>
      </c>
      <c r="B127" s="219" t="s">
        <v>6</v>
      </c>
      <c r="C127" s="508" t="s">
        <v>504</v>
      </c>
      <c r="D127" s="219" t="s">
        <v>505</v>
      </c>
    </row>
    <row r="128" spans="1:4" ht="66" x14ac:dyDescent="0.25">
      <c r="A128" s="216" t="s">
        <v>380</v>
      </c>
      <c r="B128" s="219" t="s">
        <v>506</v>
      </c>
      <c r="C128" s="508" t="s">
        <v>507</v>
      </c>
      <c r="D128" s="206" t="s">
        <v>508</v>
      </c>
    </row>
    <row r="129" spans="1:4" ht="26.4" x14ac:dyDescent="0.25">
      <c r="A129" s="216" t="s">
        <v>380</v>
      </c>
      <c r="B129" s="219" t="s">
        <v>509</v>
      </c>
      <c r="C129" s="508" t="s">
        <v>510</v>
      </c>
      <c r="D129" s="255"/>
    </row>
    <row r="130" spans="1:4" ht="39.6" x14ac:dyDescent="0.25">
      <c r="A130" s="216" t="s">
        <v>380</v>
      </c>
      <c r="B130" s="219" t="s">
        <v>12</v>
      </c>
      <c r="C130" s="252" t="s">
        <v>511</v>
      </c>
      <c r="D130" s="219" t="s">
        <v>512</v>
      </c>
    </row>
    <row r="131" spans="1:4" x14ac:dyDescent="0.25">
      <c r="A131" s="216" t="s">
        <v>380</v>
      </c>
      <c r="B131" s="219" t="s">
        <v>40</v>
      </c>
      <c r="C131" s="508" t="s">
        <v>513</v>
      </c>
      <c r="D131" s="218" t="s">
        <v>514</v>
      </c>
    </row>
    <row r="132" spans="1:4" ht="26.4" x14ac:dyDescent="0.25">
      <c r="A132" s="216" t="s">
        <v>380</v>
      </c>
      <c r="B132" s="219" t="s">
        <v>17</v>
      </c>
      <c r="C132" s="508" t="s">
        <v>515</v>
      </c>
      <c r="D132" s="218" t="s">
        <v>757</v>
      </c>
    </row>
    <row r="133" spans="1:4" x14ac:dyDescent="0.25">
      <c r="A133" s="216" t="s">
        <v>380</v>
      </c>
      <c r="B133" s="219" t="s">
        <v>230</v>
      </c>
      <c r="C133" s="508" t="s">
        <v>516</v>
      </c>
    </row>
    <row r="134" spans="1:4" x14ac:dyDescent="0.25">
      <c r="B134" s="219"/>
      <c r="C134" s="256" t="s">
        <v>517</v>
      </c>
    </row>
    <row r="135" spans="1:4" ht="81.599999999999994" x14ac:dyDescent="0.25">
      <c r="A135" s="220" t="s">
        <v>518</v>
      </c>
      <c r="B135" s="219"/>
      <c r="D135" s="508" t="s">
        <v>519</v>
      </c>
    </row>
    <row r="136" spans="1:4" x14ac:dyDescent="0.25">
      <c r="A136" s="216" t="s">
        <v>380</v>
      </c>
      <c r="B136" s="219" t="s">
        <v>6</v>
      </c>
      <c r="C136" s="508" t="s">
        <v>520</v>
      </c>
      <c r="D136" s="218" t="s">
        <v>521</v>
      </c>
    </row>
    <row r="137" spans="1:4" x14ac:dyDescent="0.25">
      <c r="A137" s="216" t="s">
        <v>380</v>
      </c>
      <c r="B137" s="219" t="s">
        <v>173</v>
      </c>
      <c r="C137" s="508" t="s">
        <v>522</v>
      </c>
      <c r="D137" s="218" t="s">
        <v>521</v>
      </c>
    </row>
    <row r="138" spans="1:4" x14ac:dyDescent="0.25">
      <c r="A138" s="216" t="s">
        <v>380</v>
      </c>
      <c r="B138" s="219" t="s">
        <v>174</v>
      </c>
      <c r="C138" s="508" t="s">
        <v>523</v>
      </c>
      <c r="D138" s="218" t="s">
        <v>521</v>
      </c>
    </row>
    <row r="139" spans="1:4" x14ac:dyDescent="0.25">
      <c r="A139" s="257" t="s">
        <v>524</v>
      </c>
      <c r="B139" s="219" t="s">
        <v>14</v>
      </c>
      <c r="C139" s="508" t="s">
        <v>758</v>
      </c>
      <c r="D139" s="218" t="s">
        <v>525</v>
      </c>
    </row>
    <row r="140" spans="1:4" ht="28.8" x14ac:dyDescent="0.3">
      <c r="A140" s="216" t="s">
        <v>380</v>
      </c>
      <c r="B140" s="219" t="s">
        <v>17</v>
      </c>
      <c r="C140" s="508" t="s">
        <v>526</v>
      </c>
      <c r="D140" s="258" t="s">
        <v>527</v>
      </c>
    </row>
    <row r="141" spans="1:4" x14ac:dyDescent="0.25">
      <c r="A141" s="216" t="s">
        <v>13</v>
      </c>
      <c r="B141" s="219" t="s">
        <v>229</v>
      </c>
      <c r="C141" s="508" t="s">
        <v>528</v>
      </c>
    </row>
    <row r="142" spans="1:4" x14ac:dyDescent="0.25">
      <c r="A142" s="220" t="s">
        <v>529</v>
      </c>
      <c r="B142" s="219"/>
      <c r="C142" s="259" t="s">
        <v>530</v>
      </c>
    </row>
    <row r="143" spans="1:4" ht="55.8" customHeight="1" x14ac:dyDescent="0.25">
      <c r="A143" s="216" t="s">
        <v>380</v>
      </c>
      <c r="B143" s="260" t="s">
        <v>524</v>
      </c>
      <c r="C143" s="514" t="s">
        <v>531</v>
      </c>
      <c r="D143" s="514"/>
    </row>
    <row r="144" spans="1:4" x14ac:dyDescent="0.25">
      <c r="A144" s="216" t="s">
        <v>380</v>
      </c>
      <c r="B144" s="260" t="s">
        <v>140</v>
      </c>
      <c r="C144" s="508" t="s">
        <v>532</v>
      </c>
      <c r="D144" s="218" t="s">
        <v>533</v>
      </c>
    </row>
    <row r="145" spans="1:4" x14ac:dyDescent="0.25">
      <c r="A145" s="216" t="s">
        <v>380</v>
      </c>
      <c r="B145" s="260" t="s">
        <v>534</v>
      </c>
      <c r="C145" s="508" t="s">
        <v>535</v>
      </c>
      <c r="D145" s="218" t="s">
        <v>759</v>
      </c>
    </row>
    <row r="146" spans="1:4" x14ac:dyDescent="0.25">
      <c r="A146" s="216" t="s">
        <v>380</v>
      </c>
      <c r="B146" s="260" t="s">
        <v>17</v>
      </c>
      <c r="C146" s="508" t="s">
        <v>536</v>
      </c>
      <c r="D146" s="218" t="s">
        <v>759</v>
      </c>
    </row>
    <row r="147" spans="1:4" x14ac:dyDescent="0.25">
      <c r="A147" s="216" t="s">
        <v>380</v>
      </c>
      <c r="B147" s="260" t="s">
        <v>537</v>
      </c>
      <c r="C147" s="508" t="s">
        <v>538</v>
      </c>
      <c r="D147" s="218" t="s">
        <v>759</v>
      </c>
    </row>
    <row r="148" spans="1:4" x14ac:dyDescent="0.25">
      <c r="B148" s="260"/>
      <c r="C148" s="256" t="s">
        <v>760</v>
      </c>
    </row>
    <row r="149" spans="1:4" ht="26.4" x14ac:dyDescent="0.25">
      <c r="A149" s="216" t="s">
        <v>380</v>
      </c>
      <c r="B149" s="219" t="s">
        <v>539</v>
      </c>
      <c r="C149" s="508" t="s">
        <v>540</v>
      </c>
      <c r="D149" s="218" t="s">
        <v>541</v>
      </c>
    </row>
    <row r="150" spans="1:4" ht="72" customHeight="1" x14ac:dyDescent="0.25">
      <c r="A150" s="500" t="s">
        <v>542</v>
      </c>
      <c r="B150" s="523" t="s">
        <v>738</v>
      </c>
      <c r="C150" s="523"/>
      <c r="D150" s="501" t="s">
        <v>739</v>
      </c>
    </row>
    <row r="151" spans="1:4" ht="15.6" customHeight="1" x14ac:dyDescent="0.25">
      <c r="A151" s="261"/>
      <c r="B151" s="508"/>
      <c r="D151" s="262"/>
    </row>
    <row r="152" spans="1:4" x14ac:dyDescent="0.25">
      <c r="A152" s="216" t="s">
        <v>543</v>
      </c>
      <c r="B152" s="263" t="s">
        <v>544</v>
      </c>
      <c r="C152" s="508" t="s">
        <v>545</v>
      </c>
    </row>
    <row r="153" spans="1:4" x14ac:dyDescent="0.25">
      <c r="A153" s="216" t="s">
        <v>380</v>
      </c>
      <c r="B153" s="263" t="s">
        <v>546</v>
      </c>
      <c r="C153" s="508" t="s">
        <v>547</v>
      </c>
    </row>
    <row r="154" spans="1:4" x14ac:dyDescent="0.25">
      <c r="A154" s="216" t="s">
        <v>380</v>
      </c>
      <c r="B154" s="263" t="s">
        <v>548</v>
      </c>
      <c r="C154" s="508" t="s">
        <v>549</v>
      </c>
    </row>
    <row r="155" spans="1:4" x14ac:dyDescent="0.25">
      <c r="A155" s="216" t="s">
        <v>380</v>
      </c>
      <c r="B155" s="219" t="s">
        <v>206</v>
      </c>
      <c r="C155" s="508" t="s">
        <v>550</v>
      </c>
      <c r="D155" s="218" t="s">
        <v>551</v>
      </c>
    </row>
    <row r="156" spans="1:4" x14ac:dyDescent="0.25">
      <c r="A156" s="216" t="s">
        <v>380</v>
      </c>
      <c r="B156" s="219" t="s">
        <v>552</v>
      </c>
      <c r="C156" s="508" t="s">
        <v>553</v>
      </c>
    </row>
    <row r="157" spans="1:4" x14ac:dyDescent="0.25">
      <c r="A157" s="216" t="s">
        <v>380</v>
      </c>
      <c r="B157" s="219" t="s">
        <v>554</v>
      </c>
      <c r="C157" s="508" t="s">
        <v>555</v>
      </c>
      <c r="D157" s="218" t="s">
        <v>556</v>
      </c>
    </row>
    <row r="158" spans="1:4" x14ac:dyDescent="0.25">
      <c r="A158" s="216" t="s">
        <v>380</v>
      </c>
      <c r="B158" s="219" t="s">
        <v>284</v>
      </c>
      <c r="C158" s="508" t="s">
        <v>557</v>
      </c>
    </row>
    <row r="159" spans="1:4" x14ac:dyDescent="0.25">
      <c r="A159" s="216" t="s">
        <v>380</v>
      </c>
      <c r="B159" s="219" t="s">
        <v>558</v>
      </c>
      <c r="C159" s="508" t="s">
        <v>761</v>
      </c>
      <c r="D159" s="218" t="s">
        <v>559</v>
      </c>
    </row>
    <row r="160" spans="1:4" ht="28.8" x14ac:dyDescent="0.25">
      <c r="A160" s="216" t="s">
        <v>380</v>
      </c>
      <c r="B160" s="219" t="s">
        <v>281</v>
      </c>
      <c r="C160" s="508" t="s">
        <v>560</v>
      </c>
      <c r="D160" s="264" t="s">
        <v>561</v>
      </c>
    </row>
    <row r="161" spans="1:4" x14ac:dyDescent="0.25">
      <c r="B161" s="219"/>
      <c r="D161" s="264"/>
    </row>
    <row r="162" spans="1:4" ht="26.4" x14ac:dyDescent="0.25">
      <c r="A162" s="220" t="s">
        <v>562</v>
      </c>
      <c r="B162" s="508" t="s">
        <v>439</v>
      </c>
      <c r="C162" s="508" t="s">
        <v>563</v>
      </c>
      <c r="D162" s="221" t="s">
        <v>443</v>
      </c>
    </row>
    <row r="163" spans="1:4" ht="26.4" x14ac:dyDescent="0.25">
      <c r="A163" s="216" t="s">
        <v>380</v>
      </c>
      <c r="B163" s="508" t="s">
        <v>564</v>
      </c>
      <c r="C163" s="508" t="s">
        <v>762</v>
      </c>
      <c r="D163" s="221"/>
    </row>
    <row r="164" spans="1:4" ht="39.6" x14ac:dyDescent="0.25">
      <c r="A164" s="216" t="s">
        <v>380</v>
      </c>
      <c r="B164" s="508" t="s">
        <v>763</v>
      </c>
      <c r="C164" s="508" t="s">
        <v>565</v>
      </c>
      <c r="D164" s="221" t="s">
        <v>764</v>
      </c>
    </row>
    <row r="165" spans="1:4" ht="26.4" x14ac:dyDescent="0.25">
      <c r="A165" s="216" t="s">
        <v>380</v>
      </c>
      <c r="B165" s="508" t="s">
        <v>566</v>
      </c>
      <c r="C165" s="508" t="s">
        <v>449</v>
      </c>
      <c r="D165" s="221" t="s">
        <v>450</v>
      </c>
    </row>
    <row r="166" spans="1:4" ht="52.8" x14ac:dyDescent="0.25">
      <c r="A166" s="216" t="s">
        <v>567</v>
      </c>
      <c r="B166" s="508" t="s">
        <v>568</v>
      </c>
      <c r="C166" s="508" t="s">
        <v>569</v>
      </c>
      <c r="D166" s="221" t="s">
        <v>765</v>
      </c>
    </row>
    <row r="167" spans="1:4" x14ac:dyDescent="0.25">
      <c r="B167" s="219"/>
    </row>
    <row r="168" spans="1:4" ht="43.2" x14ac:dyDescent="0.25">
      <c r="A168" s="212" t="s">
        <v>570</v>
      </c>
      <c r="B168" s="253"/>
      <c r="C168" s="254" t="s">
        <v>481</v>
      </c>
      <c r="D168" s="215"/>
    </row>
    <row r="169" spans="1:4" x14ac:dyDescent="0.25">
      <c r="A169" s="216" t="s">
        <v>380</v>
      </c>
      <c r="B169" s="219" t="s">
        <v>571</v>
      </c>
      <c r="C169" s="508" t="s">
        <v>572</v>
      </c>
      <c r="D169" s="218" t="s">
        <v>573</v>
      </c>
    </row>
    <row r="170" spans="1:4" x14ac:dyDescent="0.25">
      <c r="B170" s="219"/>
    </row>
    <row r="171" spans="1:4" x14ac:dyDescent="0.25">
      <c r="A171" s="212" t="s">
        <v>574</v>
      </c>
      <c r="B171" s="253"/>
      <c r="C171" s="214"/>
      <c r="D171" s="215"/>
    </row>
    <row r="172" spans="1:4" ht="26.4" x14ac:dyDescent="0.25">
      <c r="A172" s="216" t="s">
        <v>380</v>
      </c>
      <c r="B172" s="219" t="s">
        <v>575</v>
      </c>
      <c r="C172" s="508" t="s">
        <v>576</v>
      </c>
      <c r="D172" s="218" t="s">
        <v>766</v>
      </c>
    </row>
    <row r="173" spans="1:4" x14ac:dyDescent="0.25">
      <c r="A173" s="502" t="s">
        <v>740</v>
      </c>
      <c r="B173" s="253"/>
      <c r="C173" s="214"/>
      <c r="D173" s="215"/>
    </row>
    <row r="174" spans="1:4" s="506" customFormat="1" ht="28.8" x14ac:dyDescent="0.3">
      <c r="A174" s="257" t="s">
        <v>380</v>
      </c>
      <c r="B174" s="503" t="s">
        <v>741</v>
      </c>
      <c r="C174" s="504" t="s">
        <v>742</v>
      </c>
      <c r="D174" s="505" t="s">
        <v>743</v>
      </c>
    </row>
    <row r="175" spans="1:4" s="506" customFormat="1" x14ac:dyDescent="0.3">
      <c r="A175" s="257" t="s">
        <v>13</v>
      </c>
      <c r="B175" s="503"/>
      <c r="C175" s="504"/>
      <c r="D175" s="505"/>
    </row>
    <row r="176" spans="1:4" ht="28.8" x14ac:dyDescent="0.25">
      <c r="A176" s="212" t="s">
        <v>577</v>
      </c>
      <c r="B176" s="253"/>
      <c r="C176" s="214" t="s">
        <v>578</v>
      </c>
      <c r="D176" s="215"/>
    </row>
    <row r="177" spans="1:12" x14ac:dyDescent="0.25">
      <c r="A177" s="217" t="s">
        <v>482</v>
      </c>
      <c r="B177" s="217" t="s">
        <v>6</v>
      </c>
      <c r="C177" s="508" t="s">
        <v>384</v>
      </c>
      <c r="D177" s="221"/>
    </row>
    <row r="178" spans="1:12" x14ac:dyDescent="0.25">
      <c r="A178" s="217" t="s">
        <v>482</v>
      </c>
      <c r="B178" s="217" t="s">
        <v>385</v>
      </c>
      <c r="C178" s="508" t="s">
        <v>384</v>
      </c>
      <c r="D178" s="221"/>
    </row>
    <row r="179" spans="1:12" x14ac:dyDescent="0.25">
      <c r="A179" s="217" t="s">
        <v>482</v>
      </c>
      <c r="B179" s="217" t="s">
        <v>54</v>
      </c>
      <c r="C179" s="508" t="s">
        <v>384</v>
      </c>
      <c r="D179" s="221"/>
    </row>
    <row r="180" spans="1:12" x14ac:dyDescent="0.25">
      <c r="A180" s="217" t="s">
        <v>482</v>
      </c>
      <c r="B180" s="217" t="s">
        <v>579</v>
      </c>
      <c r="C180" s="508" t="s">
        <v>384</v>
      </c>
      <c r="D180" s="221"/>
    </row>
    <row r="181" spans="1:12" x14ac:dyDescent="0.25">
      <c r="A181" s="217" t="s">
        <v>482</v>
      </c>
      <c r="B181" s="217" t="s">
        <v>27</v>
      </c>
      <c r="C181" s="508" t="s">
        <v>384</v>
      </c>
      <c r="D181" s="221"/>
    </row>
    <row r="182" spans="1:12" x14ac:dyDescent="0.25">
      <c r="A182" s="217" t="s">
        <v>482</v>
      </c>
      <c r="B182" s="217" t="s">
        <v>387</v>
      </c>
      <c r="C182" s="508" t="s">
        <v>384</v>
      </c>
      <c r="D182" s="221"/>
    </row>
    <row r="183" spans="1:12" x14ac:dyDescent="0.25">
      <c r="A183" s="217" t="s">
        <v>482</v>
      </c>
      <c r="B183" s="217" t="s">
        <v>41</v>
      </c>
      <c r="C183" s="508" t="s">
        <v>384</v>
      </c>
      <c r="D183" s="221"/>
    </row>
    <row r="184" spans="1:12" ht="26.4" x14ac:dyDescent="0.25">
      <c r="A184" s="217" t="s">
        <v>13</v>
      </c>
      <c r="B184" s="508" t="s">
        <v>580</v>
      </c>
      <c r="C184" s="508" t="s">
        <v>581</v>
      </c>
      <c r="D184" s="221" t="s">
        <v>767</v>
      </c>
    </row>
    <row r="185" spans="1:12" ht="26.4" x14ac:dyDescent="0.25">
      <c r="A185" s="216" t="s">
        <v>582</v>
      </c>
      <c r="B185" s="508" t="s">
        <v>583</v>
      </c>
      <c r="C185" s="508" t="s">
        <v>768</v>
      </c>
      <c r="D185" s="221" t="s">
        <v>584</v>
      </c>
    </row>
    <row r="186" spans="1:12" x14ac:dyDescent="0.25">
      <c r="A186" s="217">
        <v>1</v>
      </c>
      <c r="B186" s="508" t="s">
        <v>6</v>
      </c>
      <c r="C186" s="508" t="s">
        <v>585</v>
      </c>
      <c r="D186" s="221"/>
    </row>
    <row r="187" spans="1:12" x14ac:dyDescent="0.25">
      <c r="A187" s="217" t="s">
        <v>380</v>
      </c>
      <c r="B187" s="508" t="s">
        <v>232</v>
      </c>
      <c r="C187" s="508" t="s">
        <v>769</v>
      </c>
      <c r="D187" s="221"/>
    </row>
    <row r="188" spans="1:12" x14ac:dyDescent="0.25">
      <c r="A188" s="217" t="s">
        <v>380</v>
      </c>
      <c r="B188" s="508" t="s">
        <v>17</v>
      </c>
      <c r="C188" s="508" t="s">
        <v>586</v>
      </c>
      <c r="D188" s="221" t="s">
        <v>587</v>
      </c>
    </row>
    <row r="189" spans="1:12" ht="52.8" x14ac:dyDescent="0.25">
      <c r="A189" s="217">
        <v>2</v>
      </c>
      <c r="B189" s="508" t="s">
        <v>588</v>
      </c>
      <c r="C189" s="508" t="s">
        <v>589</v>
      </c>
      <c r="D189" s="509" t="s">
        <v>590</v>
      </c>
    </row>
    <row r="190" spans="1:12" x14ac:dyDescent="0.25">
      <c r="A190" s="217" t="s">
        <v>380</v>
      </c>
      <c r="B190" s="508"/>
      <c r="D190" s="221"/>
    </row>
    <row r="191" spans="1:12" ht="26.4" x14ac:dyDescent="0.25">
      <c r="A191" s="217">
        <v>3</v>
      </c>
      <c r="B191" s="508" t="s">
        <v>591</v>
      </c>
      <c r="C191" s="508" t="s">
        <v>592</v>
      </c>
      <c r="D191" s="221" t="s">
        <v>593</v>
      </c>
    </row>
    <row r="192" spans="1:12" s="268" customFormat="1" ht="33.6" customHeight="1" x14ac:dyDescent="0.25">
      <c r="A192" s="265" t="s">
        <v>380</v>
      </c>
      <c r="B192" s="266" t="s">
        <v>594</v>
      </c>
      <c r="C192" s="524" t="s">
        <v>595</v>
      </c>
      <c r="D192" s="525"/>
      <c r="E192" s="267"/>
      <c r="F192" s="267"/>
      <c r="G192" s="267"/>
      <c r="H192" s="267"/>
      <c r="I192" s="267"/>
      <c r="J192" s="267"/>
      <c r="K192" s="267"/>
      <c r="L192" s="267"/>
    </row>
    <row r="193" spans="1:12" ht="26.4" x14ac:dyDescent="0.25">
      <c r="A193" s="216" t="s">
        <v>483</v>
      </c>
      <c r="B193" s="508" t="s">
        <v>770</v>
      </c>
      <c r="C193" s="508" t="s">
        <v>596</v>
      </c>
      <c r="D193" s="221" t="s">
        <v>597</v>
      </c>
    </row>
    <row r="194" spans="1:12" s="268" customFormat="1" ht="33.6" customHeight="1" x14ac:dyDescent="0.25">
      <c r="A194" s="265"/>
      <c r="B194" s="266" t="s">
        <v>598</v>
      </c>
      <c r="C194" s="269" t="s">
        <v>599</v>
      </c>
      <c r="D194" s="270" t="s">
        <v>600</v>
      </c>
      <c r="E194" s="267"/>
      <c r="F194" s="267"/>
      <c r="G194" s="267"/>
      <c r="H194" s="267"/>
      <c r="I194" s="267"/>
      <c r="J194" s="267"/>
      <c r="K194" s="267"/>
      <c r="L194" s="267"/>
    </row>
    <row r="195" spans="1:12" ht="20.399999999999999" customHeight="1" x14ac:dyDescent="0.25">
      <c r="A195" s="212" t="s">
        <v>601</v>
      </c>
      <c r="B195" s="253"/>
      <c r="C195" s="271" t="s">
        <v>602</v>
      </c>
      <c r="D195" s="215" t="s">
        <v>603</v>
      </c>
    </row>
    <row r="196" spans="1:12" ht="28.8" x14ac:dyDescent="0.25">
      <c r="A196" s="216" t="s">
        <v>604</v>
      </c>
      <c r="B196" s="219" t="s">
        <v>771</v>
      </c>
      <c r="C196" s="508" t="s">
        <v>605</v>
      </c>
      <c r="D196" s="250" t="s">
        <v>606</v>
      </c>
    </row>
    <row r="197" spans="1:12" ht="26.4" x14ac:dyDescent="0.25">
      <c r="A197" s="216" t="s">
        <v>380</v>
      </c>
      <c r="B197" s="219"/>
      <c r="C197" s="508" t="s">
        <v>607</v>
      </c>
      <c r="D197" s="221"/>
    </row>
    <row r="198" spans="1:12" ht="52.8" x14ac:dyDescent="0.25">
      <c r="A198" s="216" t="s">
        <v>380</v>
      </c>
      <c r="B198" s="219"/>
      <c r="C198" s="508" t="s">
        <v>608</v>
      </c>
      <c r="D198" s="221"/>
    </row>
    <row r="199" spans="1:12" ht="26.4" x14ac:dyDescent="0.25">
      <c r="A199" s="222" t="s">
        <v>609</v>
      </c>
      <c r="B199" s="219"/>
      <c r="C199" s="252" t="s">
        <v>610</v>
      </c>
      <c r="D199" s="218" t="s">
        <v>611</v>
      </c>
    </row>
    <row r="200" spans="1:12" ht="18" customHeight="1" x14ac:dyDescent="0.25">
      <c r="A200" s="212" t="s">
        <v>180</v>
      </c>
      <c r="B200" s="253"/>
      <c r="C200" s="214"/>
      <c r="D200" s="215"/>
    </row>
    <row r="201" spans="1:12" ht="26.4" x14ac:dyDescent="0.25">
      <c r="A201" s="216" t="s">
        <v>380</v>
      </c>
      <c r="B201" s="508" t="s">
        <v>612</v>
      </c>
      <c r="C201" s="508" t="s">
        <v>613</v>
      </c>
      <c r="D201" s="218" t="s">
        <v>614</v>
      </c>
    </row>
    <row r="202" spans="1:12" x14ac:dyDescent="0.25">
      <c r="A202" s="216" t="s">
        <v>380</v>
      </c>
      <c r="B202" s="508" t="s">
        <v>615</v>
      </c>
      <c r="C202" s="508" t="s">
        <v>616</v>
      </c>
      <c r="D202" s="218" t="s">
        <v>614</v>
      </c>
    </row>
    <row r="203" spans="1:12" x14ac:dyDescent="0.25">
      <c r="A203" s="216" t="s">
        <v>380</v>
      </c>
      <c r="B203" s="508" t="s">
        <v>617</v>
      </c>
      <c r="C203" s="508" t="s">
        <v>618</v>
      </c>
    </row>
    <row r="204" spans="1:12" x14ac:dyDescent="0.25">
      <c r="A204" s="216" t="s">
        <v>380</v>
      </c>
      <c r="B204" s="508"/>
    </row>
    <row r="205" spans="1:12" x14ac:dyDescent="0.25">
      <c r="B205" s="508"/>
    </row>
    <row r="206" spans="1:12" ht="28.8" x14ac:dyDescent="0.25">
      <c r="A206" s="272" t="s">
        <v>619</v>
      </c>
      <c r="B206" s="273"/>
      <c r="C206" s="274"/>
      <c r="D206" s="275"/>
    </row>
    <row r="207" spans="1:12" ht="28.8" x14ac:dyDescent="0.25">
      <c r="A207" s="276" t="s">
        <v>620</v>
      </c>
      <c r="B207" s="277" t="s">
        <v>621</v>
      </c>
      <c r="C207" s="278" t="s">
        <v>622</v>
      </c>
      <c r="D207" s="279" t="s">
        <v>13</v>
      </c>
    </row>
    <row r="208" spans="1:12" x14ac:dyDescent="0.25">
      <c r="A208" s="276" t="s">
        <v>380</v>
      </c>
      <c r="B208" s="277" t="s">
        <v>623</v>
      </c>
      <c r="C208" s="278" t="s">
        <v>624</v>
      </c>
      <c r="D208" s="279" t="s">
        <v>13</v>
      </c>
    </row>
    <row r="209" spans="1:4" x14ac:dyDescent="0.25">
      <c r="A209" s="276" t="s">
        <v>380</v>
      </c>
      <c r="B209" s="277" t="s">
        <v>625</v>
      </c>
      <c r="C209" s="278" t="s">
        <v>626</v>
      </c>
      <c r="D209" s="279" t="s">
        <v>13</v>
      </c>
    </row>
    <row r="210" spans="1:4" x14ac:dyDescent="0.25">
      <c r="A210" s="276" t="s">
        <v>380</v>
      </c>
      <c r="B210" s="277"/>
      <c r="C210" s="278"/>
      <c r="D210" s="279"/>
    </row>
    <row r="211" spans="1:4" s="282" customFormat="1" ht="54" customHeight="1" x14ac:dyDescent="0.25">
      <c r="A211" s="280" t="s">
        <v>380</v>
      </c>
      <c r="B211" s="281" t="s">
        <v>627</v>
      </c>
      <c r="C211" s="514" t="s">
        <v>628</v>
      </c>
      <c r="D211" s="515"/>
    </row>
  </sheetData>
  <sheetProtection password="EB1C" sheet="1" objects="1" scenarios="1"/>
  <autoFilter ref="A3:L3" xr:uid="{741EFA32-6852-4BA3-96B7-CB9645709140}"/>
  <mergeCells count="9">
    <mergeCell ref="C211:D211"/>
    <mergeCell ref="A1:D1"/>
    <mergeCell ref="B20:C20"/>
    <mergeCell ref="B44:C44"/>
    <mergeCell ref="C92:D92"/>
    <mergeCell ref="B119:D119"/>
    <mergeCell ref="C143:D143"/>
    <mergeCell ref="B150:C150"/>
    <mergeCell ref="C192:D192"/>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tabColor rgb="FFFFFF00"/>
    <pageSetUpPr fitToPage="1"/>
  </sheetPr>
  <dimension ref="A1"/>
  <sheetViews>
    <sheetView showGridLines="0" showRowColHeaders="0" zoomScaleNormal="100" workbookViewId="0">
      <selection activeCell="M2" sqref="M2"/>
    </sheetView>
  </sheetViews>
  <sheetFormatPr defaultRowHeight="13.2" x14ac:dyDescent="0.25"/>
  <cols>
    <col min="1" max="1" width="11.33203125" customWidth="1"/>
  </cols>
  <sheetData/>
  <sheetProtection algorithmName="SHA-512" hashValue="hVI7vYl+IgWLi1Kp1qZYTzwJ1Xx/C68up2cNYvI3eSrJ5lzjKkN2PJlTkIOqutvjy1v2hKCKRDQGjGtuOBXGdg==" saltValue="gy+qAMtPhKX60UvvnTYDIg==" spinCount="100000" sheet="1" objects="1" scenarios="1"/>
  <printOptions horizontalCentered="1"/>
  <pageMargins left="0.36" right="0.36" top="0.6" bottom="0.42" header="0.34" footer="0.22"/>
  <pageSetup scale="84" orientation="portrait" r:id="rId1"/>
  <headerFooter>
    <oddFooter>&amp;C&amp;"Arial Narrow,Italic"Revised 10/2023</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indexed="10"/>
    <pageSetUpPr fitToPage="1"/>
  </sheetPr>
  <dimension ref="B1:I166"/>
  <sheetViews>
    <sheetView showGridLines="0" showRowColHeaders="0" tabSelected="1" zoomScale="90" zoomScaleNormal="90" zoomScalePageLayoutView="70" workbookViewId="0">
      <selection activeCell="E5" sqref="E5"/>
    </sheetView>
  </sheetViews>
  <sheetFormatPr defaultColWidth="9.109375" defaultRowHeight="15.6" x14ac:dyDescent="0.25"/>
  <cols>
    <col min="1" max="1" width="5.44140625" style="5" customWidth="1"/>
    <col min="2" max="2" width="30.6640625" style="77" customWidth="1"/>
    <col min="3" max="3" width="4.6640625" style="5" customWidth="1"/>
    <col min="4" max="4" width="28.44140625" style="109" bestFit="1" customWidth="1"/>
    <col min="5" max="5" width="48.33203125" style="5" customWidth="1"/>
    <col min="6" max="6" width="73.6640625" style="289" customWidth="1"/>
    <col min="7" max="7" width="34.6640625" style="5" hidden="1" customWidth="1"/>
    <col min="8" max="8" width="0" style="5" hidden="1" customWidth="1"/>
    <col min="9" max="9" width="75.33203125" style="20" hidden="1" customWidth="1"/>
    <col min="10" max="22" width="0" style="5" hidden="1" customWidth="1"/>
    <col min="23" max="16384" width="9.109375" style="5"/>
  </cols>
  <sheetData>
    <row r="1" spans="2:9" ht="24.6" x14ac:dyDescent="0.4">
      <c r="B1" s="535" t="s">
        <v>630</v>
      </c>
      <c r="C1" s="536"/>
      <c r="D1" s="536"/>
      <c r="E1" s="536"/>
      <c r="F1" s="288"/>
    </row>
    <row r="2" spans="2:9" ht="22.8" x14ac:dyDescent="0.25">
      <c r="B2" s="540" t="s">
        <v>198</v>
      </c>
      <c r="C2" s="540"/>
      <c r="D2" s="540"/>
      <c r="E2" s="540"/>
    </row>
    <row r="3" spans="2:9" ht="132" customHeight="1" x14ac:dyDescent="0.25">
      <c r="B3" s="539" t="s">
        <v>631</v>
      </c>
      <c r="C3" s="539"/>
      <c r="D3" s="539"/>
      <c r="E3" s="539"/>
      <c r="F3" s="507"/>
    </row>
    <row r="4" spans="2:9" ht="21.75" customHeight="1" x14ac:dyDescent="0.25">
      <c r="B4" s="526" t="s">
        <v>253</v>
      </c>
      <c r="C4" s="526"/>
      <c r="D4" s="526"/>
      <c r="E4" s="309" t="s">
        <v>254</v>
      </c>
      <c r="I4" s="20" t="s">
        <v>629</v>
      </c>
    </row>
    <row r="5" spans="2:9" ht="27" customHeight="1" x14ac:dyDescent="0.25">
      <c r="B5" s="533" t="s">
        <v>287</v>
      </c>
      <c r="C5" s="533"/>
      <c r="D5" s="533"/>
      <c r="E5" s="110"/>
      <c r="F5" s="289" t="s">
        <v>176</v>
      </c>
      <c r="I5" s="284" t="s">
        <v>31</v>
      </c>
    </row>
    <row r="6" spans="2:9" ht="27" customHeight="1" x14ac:dyDescent="0.25">
      <c r="B6" s="533" t="s">
        <v>633</v>
      </c>
      <c r="C6" s="533"/>
      <c r="D6" s="533"/>
      <c r="E6" s="110"/>
      <c r="I6" s="284" t="s">
        <v>32</v>
      </c>
    </row>
    <row r="7" spans="2:9" ht="27" customHeight="1" x14ac:dyDescent="0.25">
      <c r="B7" s="541" t="s">
        <v>634</v>
      </c>
      <c r="C7" s="541"/>
      <c r="D7" s="541"/>
      <c r="E7" s="308"/>
      <c r="F7" s="290" t="s">
        <v>632</v>
      </c>
      <c r="G7" s="108"/>
      <c r="I7" s="284" t="s">
        <v>244</v>
      </c>
    </row>
    <row r="8" spans="2:9" ht="27" customHeight="1" x14ac:dyDescent="0.25">
      <c r="B8" s="533" t="s">
        <v>255</v>
      </c>
      <c r="C8" s="533"/>
      <c r="D8" s="533"/>
      <c r="E8" s="113"/>
      <c r="G8" s="108"/>
      <c r="I8" s="20" t="s">
        <v>245</v>
      </c>
    </row>
    <row r="9" spans="2:9" ht="27" customHeight="1" x14ac:dyDescent="0.25">
      <c r="B9" s="533" t="s">
        <v>256</v>
      </c>
      <c r="C9" s="533"/>
      <c r="D9" s="533"/>
      <c r="E9" s="112"/>
      <c r="F9" s="296"/>
      <c r="G9" s="108"/>
      <c r="I9" s="20" t="s">
        <v>226</v>
      </c>
    </row>
    <row r="10" spans="2:9" ht="27" customHeight="1" x14ac:dyDescent="0.25">
      <c r="B10" s="533" t="s">
        <v>257</v>
      </c>
      <c r="C10" s="533"/>
      <c r="D10" s="533"/>
      <c r="E10" s="114"/>
      <c r="G10" s="108"/>
    </row>
    <row r="11" spans="2:9" ht="27" customHeight="1" x14ac:dyDescent="0.25">
      <c r="B11" s="533" t="s">
        <v>258</v>
      </c>
      <c r="C11" s="533"/>
      <c r="D11" s="533"/>
      <c r="E11" s="114"/>
      <c r="F11" s="289" t="s">
        <v>637</v>
      </c>
      <c r="G11" s="108"/>
    </row>
    <row r="12" spans="2:9" ht="27" customHeight="1" x14ac:dyDescent="0.25">
      <c r="B12" s="533" t="s">
        <v>641</v>
      </c>
      <c r="C12" s="533"/>
      <c r="D12" s="533"/>
      <c r="E12" s="302" t="s">
        <v>629</v>
      </c>
      <c r="F12" s="289" t="s">
        <v>636</v>
      </c>
      <c r="G12" s="108"/>
    </row>
    <row r="13" spans="2:9" ht="27" customHeight="1" x14ac:dyDescent="0.25">
      <c r="B13" s="534" t="s">
        <v>243</v>
      </c>
      <c r="C13" s="542" t="s">
        <v>142</v>
      </c>
      <c r="D13" s="297" t="s">
        <v>249</v>
      </c>
      <c r="E13" s="294"/>
      <c r="G13" s="108"/>
    </row>
    <row r="14" spans="2:9" ht="27" customHeight="1" x14ac:dyDescent="0.25">
      <c r="B14" s="534"/>
      <c r="C14" s="543"/>
      <c r="D14" s="298" t="s">
        <v>250</v>
      </c>
      <c r="E14" s="294"/>
      <c r="F14" s="283" t="s">
        <v>263</v>
      </c>
      <c r="G14" s="108"/>
    </row>
    <row r="15" spans="2:9" ht="27" customHeight="1" x14ac:dyDescent="0.25">
      <c r="B15" s="534"/>
      <c r="C15" s="543"/>
      <c r="D15" s="298" t="s">
        <v>251</v>
      </c>
      <c r="E15" s="294"/>
      <c r="F15" s="291"/>
      <c r="G15" s="108"/>
    </row>
    <row r="16" spans="2:9" ht="27" customHeight="1" x14ac:dyDescent="0.25">
      <c r="B16" s="534"/>
      <c r="C16" s="543"/>
      <c r="D16" s="298" t="s">
        <v>70</v>
      </c>
      <c r="E16" s="294"/>
      <c r="F16" s="292"/>
      <c r="G16" s="108"/>
    </row>
    <row r="17" spans="2:9" ht="27" customHeight="1" x14ac:dyDescent="0.25">
      <c r="B17" s="534"/>
      <c r="C17" s="307"/>
      <c r="D17" s="299" t="s">
        <v>131</v>
      </c>
      <c r="E17" s="295"/>
      <c r="F17" s="289" t="s">
        <v>635</v>
      </c>
      <c r="G17" s="108"/>
    </row>
    <row r="18" spans="2:9" ht="27" customHeight="1" x14ac:dyDescent="0.25">
      <c r="B18" s="534"/>
      <c r="C18" s="543" t="s">
        <v>143</v>
      </c>
      <c r="D18" s="297" t="s">
        <v>249</v>
      </c>
      <c r="E18" s="294"/>
      <c r="F18" s="291"/>
      <c r="G18" s="108"/>
    </row>
    <row r="19" spans="2:9" ht="27" customHeight="1" x14ac:dyDescent="0.25">
      <c r="B19" s="534"/>
      <c r="C19" s="543"/>
      <c r="D19" s="298" t="s">
        <v>250</v>
      </c>
      <c r="E19" s="294"/>
      <c r="G19" s="108"/>
    </row>
    <row r="20" spans="2:9" ht="27" customHeight="1" x14ac:dyDescent="0.25">
      <c r="B20" s="534"/>
      <c r="C20" s="543"/>
      <c r="D20" s="298" t="s">
        <v>251</v>
      </c>
      <c r="E20" s="294"/>
      <c r="G20" s="108"/>
    </row>
    <row r="21" spans="2:9" ht="27" customHeight="1" x14ac:dyDescent="0.25">
      <c r="B21" s="534"/>
      <c r="C21" s="543"/>
      <c r="D21" s="298" t="s">
        <v>70</v>
      </c>
      <c r="E21" s="294"/>
      <c r="F21" s="292"/>
      <c r="G21" s="108"/>
    </row>
    <row r="22" spans="2:9" ht="27" customHeight="1" x14ac:dyDescent="0.25">
      <c r="B22" s="534"/>
      <c r="C22" s="307"/>
      <c r="D22" s="299" t="s">
        <v>131</v>
      </c>
      <c r="E22" s="295"/>
      <c r="F22" s="289" t="s">
        <v>635</v>
      </c>
      <c r="G22" s="108"/>
    </row>
    <row r="23" spans="2:9" ht="27" customHeight="1" x14ac:dyDescent="0.25">
      <c r="B23" s="527" t="s">
        <v>261</v>
      </c>
      <c r="C23" s="301"/>
      <c r="D23" s="117" t="s">
        <v>259</v>
      </c>
      <c r="E23" s="300"/>
      <c r="F23" s="532"/>
      <c r="G23" s="108"/>
    </row>
    <row r="24" spans="2:9" ht="27" customHeight="1" x14ac:dyDescent="0.25">
      <c r="B24" s="528"/>
      <c r="C24" s="301"/>
      <c r="D24" s="117" t="s">
        <v>260</v>
      </c>
      <c r="E24" s="111"/>
      <c r="F24" s="532"/>
      <c r="G24" s="108"/>
    </row>
    <row r="25" spans="2:9" ht="27" customHeight="1" x14ac:dyDescent="0.25">
      <c r="B25" s="528"/>
      <c r="C25" s="301"/>
      <c r="D25" s="117" t="s">
        <v>638</v>
      </c>
      <c r="E25" s="112"/>
      <c r="F25" s="532"/>
      <c r="G25" s="108"/>
    </row>
    <row r="26" spans="2:9" ht="69" hidden="1" customHeight="1" x14ac:dyDescent="0.25">
      <c r="B26" s="544"/>
      <c r="C26" s="544"/>
      <c r="D26" s="544"/>
      <c r="E26" s="544"/>
      <c r="G26" s="108"/>
    </row>
    <row r="27" spans="2:9" s="107" customFormat="1" ht="22.8" customHeight="1" x14ac:dyDescent="0.3">
      <c r="B27" s="545" t="s">
        <v>223</v>
      </c>
      <c r="C27" s="545"/>
      <c r="D27" s="116"/>
      <c r="E27" s="546" t="s">
        <v>252</v>
      </c>
      <c r="F27" s="293" t="s">
        <v>199</v>
      </c>
      <c r="G27" s="75"/>
      <c r="I27" s="285"/>
    </row>
    <row r="28" spans="2:9" s="107" customFormat="1" ht="26.4" customHeight="1" x14ac:dyDescent="0.3">
      <c r="B28" s="545" t="s">
        <v>224</v>
      </c>
      <c r="C28" s="545"/>
      <c r="D28" s="116"/>
      <c r="E28" s="546"/>
      <c r="F28" s="303" t="s">
        <v>139</v>
      </c>
      <c r="G28" s="75"/>
      <c r="I28" s="285"/>
    </row>
    <row r="29" spans="2:9" s="107" customFormat="1" ht="36" hidden="1" customHeight="1" x14ac:dyDescent="0.3">
      <c r="B29" s="310"/>
      <c r="C29" s="311"/>
      <c r="D29" s="115"/>
      <c r="E29" s="115"/>
      <c r="F29" s="289"/>
      <c r="G29" s="75"/>
      <c r="I29" s="285"/>
    </row>
    <row r="30" spans="2:9" ht="31.5" customHeight="1" x14ac:dyDescent="0.25">
      <c r="B30" s="537" t="s">
        <v>242</v>
      </c>
      <c r="C30" s="531"/>
      <c r="D30" s="538"/>
      <c r="E30" s="538"/>
      <c r="F30" s="304" t="s">
        <v>246</v>
      </c>
      <c r="G30" s="108"/>
    </row>
    <row r="31" spans="2:9" ht="24" customHeight="1" x14ac:dyDescent="0.25">
      <c r="B31" s="531" t="s">
        <v>262</v>
      </c>
      <c r="C31" s="531"/>
      <c r="D31" s="548" t="s">
        <v>639</v>
      </c>
      <c r="E31" s="548"/>
      <c r="F31" s="305" t="s">
        <v>117</v>
      </c>
      <c r="G31" s="108"/>
    </row>
    <row r="32" spans="2:9" ht="27" hidden="1" customHeight="1" x14ac:dyDescent="0.25">
      <c r="B32" s="312"/>
      <c r="C32" s="312"/>
      <c r="D32" s="118"/>
      <c r="E32" s="119"/>
      <c r="F32" s="296"/>
      <c r="G32" s="108"/>
    </row>
    <row r="33" spans="2:9" ht="30.75" customHeight="1" x14ac:dyDescent="0.25">
      <c r="B33" s="549" t="s">
        <v>640</v>
      </c>
      <c r="C33" s="550"/>
      <c r="D33" s="551"/>
      <c r="E33" s="551"/>
      <c r="F33" s="305" t="s">
        <v>642</v>
      </c>
      <c r="G33" s="108"/>
    </row>
    <row r="34" spans="2:9" ht="44.25" customHeight="1" x14ac:dyDescent="0.25">
      <c r="B34" s="531" t="s">
        <v>21</v>
      </c>
      <c r="C34" s="531"/>
      <c r="D34" s="538"/>
      <c r="E34" s="538"/>
      <c r="F34" s="306" t="s">
        <v>643</v>
      </c>
      <c r="G34" s="108"/>
    </row>
    <row r="35" spans="2:9" ht="30.75" customHeight="1" x14ac:dyDescent="0.25">
      <c r="B35" s="529"/>
      <c r="C35" s="530"/>
      <c r="D35" s="530"/>
      <c r="E35" s="530"/>
      <c r="G35" s="108"/>
    </row>
    <row r="36" spans="2:9" ht="36" customHeight="1" x14ac:dyDescent="0.25">
      <c r="B36" s="547" t="s">
        <v>120</v>
      </c>
      <c r="C36" s="547"/>
      <c r="D36" s="547"/>
      <c r="E36" s="547"/>
      <c r="G36" s="108"/>
      <c r="I36" s="286" t="s">
        <v>639</v>
      </c>
    </row>
    <row r="37" spans="2:9" x14ac:dyDescent="0.25">
      <c r="G37" s="108"/>
      <c r="I37" s="287" t="s">
        <v>148</v>
      </c>
    </row>
    <row r="38" spans="2:9" x14ac:dyDescent="0.25">
      <c r="G38" s="108"/>
      <c r="I38" s="287" t="s">
        <v>149</v>
      </c>
    </row>
    <row r="39" spans="2:9" x14ac:dyDescent="0.25">
      <c r="G39" s="108"/>
      <c r="I39" s="287" t="s">
        <v>213</v>
      </c>
    </row>
    <row r="40" spans="2:9" x14ac:dyDescent="0.25">
      <c r="G40" s="108"/>
      <c r="I40" s="287" t="s">
        <v>150</v>
      </c>
    </row>
    <row r="41" spans="2:9" x14ac:dyDescent="0.25">
      <c r="G41" s="108"/>
      <c r="I41" s="287" t="s">
        <v>151</v>
      </c>
    </row>
    <row r="42" spans="2:9" x14ac:dyDescent="0.25">
      <c r="G42" s="108"/>
      <c r="I42" s="287" t="s">
        <v>121</v>
      </c>
    </row>
    <row r="43" spans="2:9" x14ac:dyDescent="0.25">
      <c r="G43" s="108"/>
      <c r="I43" s="287" t="s">
        <v>152</v>
      </c>
    </row>
    <row r="44" spans="2:9" x14ac:dyDescent="0.25">
      <c r="G44" s="108"/>
      <c r="I44" s="287" t="s">
        <v>153</v>
      </c>
    </row>
    <row r="45" spans="2:9" x14ac:dyDescent="0.25">
      <c r="G45" s="108"/>
      <c r="I45" s="287" t="s">
        <v>154</v>
      </c>
    </row>
    <row r="46" spans="2:9" x14ac:dyDescent="0.25">
      <c r="G46" s="108"/>
      <c r="I46" s="287" t="s">
        <v>122</v>
      </c>
    </row>
    <row r="47" spans="2:9" x14ac:dyDescent="0.25">
      <c r="G47" s="108"/>
      <c r="I47" s="287" t="s">
        <v>125</v>
      </c>
    </row>
    <row r="48" spans="2:9" x14ac:dyDescent="0.25">
      <c r="G48" s="108"/>
      <c r="I48" s="287" t="s">
        <v>123</v>
      </c>
    </row>
    <row r="49" spans="7:9" x14ac:dyDescent="0.25">
      <c r="G49" s="108"/>
      <c r="I49" s="287" t="s">
        <v>124</v>
      </c>
    </row>
    <row r="50" spans="7:9" x14ac:dyDescent="0.25">
      <c r="G50" s="108"/>
    </row>
    <row r="51" spans="7:9" x14ac:dyDescent="0.25">
      <c r="G51" s="108"/>
    </row>
    <row r="52" spans="7:9" x14ac:dyDescent="0.25">
      <c r="G52" s="108"/>
    </row>
    <row r="53" spans="7:9" x14ac:dyDescent="0.25">
      <c r="G53" s="108"/>
    </row>
    <row r="54" spans="7:9" x14ac:dyDescent="0.25">
      <c r="G54" s="108"/>
    </row>
    <row r="55" spans="7:9" x14ac:dyDescent="0.25">
      <c r="G55" s="108"/>
    </row>
    <row r="56" spans="7:9" x14ac:dyDescent="0.25">
      <c r="G56" s="108"/>
    </row>
    <row r="57" spans="7:9" x14ac:dyDescent="0.25">
      <c r="G57" s="108"/>
    </row>
    <row r="58" spans="7:9" x14ac:dyDescent="0.25">
      <c r="G58" s="108"/>
    </row>
    <row r="59" spans="7:9" x14ac:dyDescent="0.25">
      <c r="G59" s="108"/>
    </row>
    <row r="60" spans="7:9" x14ac:dyDescent="0.25">
      <c r="G60" s="108"/>
    </row>
    <row r="61" spans="7:9" x14ac:dyDescent="0.25">
      <c r="G61" s="108"/>
    </row>
    <row r="62" spans="7:9" x14ac:dyDescent="0.25">
      <c r="G62" s="108"/>
    </row>
    <row r="63" spans="7:9" x14ac:dyDescent="0.25">
      <c r="G63" s="108"/>
    </row>
    <row r="64" spans="7:9" x14ac:dyDescent="0.25">
      <c r="G64" s="108"/>
    </row>
    <row r="65" spans="7:7" x14ac:dyDescent="0.25">
      <c r="G65" s="108"/>
    </row>
    <row r="66" spans="7:7" x14ac:dyDescent="0.25">
      <c r="G66" s="108"/>
    </row>
    <row r="67" spans="7:7" x14ac:dyDescent="0.25">
      <c r="G67" s="108"/>
    </row>
    <row r="68" spans="7:7" x14ac:dyDescent="0.25">
      <c r="G68" s="108"/>
    </row>
    <row r="69" spans="7:7" x14ac:dyDescent="0.25">
      <c r="G69" s="108"/>
    </row>
    <row r="70" spans="7:7" x14ac:dyDescent="0.25">
      <c r="G70" s="108"/>
    </row>
    <row r="71" spans="7:7" x14ac:dyDescent="0.25">
      <c r="G71" s="108"/>
    </row>
    <row r="72" spans="7:7" x14ac:dyDescent="0.25">
      <c r="G72" s="108"/>
    </row>
    <row r="73" spans="7:7" x14ac:dyDescent="0.25">
      <c r="G73" s="108"/>
    </row>
    <row r="74" spans="7:7" x14ac:dyDescent="0.25">
      <c r="G74" s="108"/>
    </row>
    <row r="75" spans="7:7" x14ac:dyDescent="0.25">
      <c r="G75" s="108"/>
    </row>
    <row r="76" spans="7:7" x14ac:dyDescent="0.25">
      <c r="G76" s="108"/>
    </row>
    <row r="77" spans="7:7" x14ac:dyDescent="0.25">
      <c r="G77" s="108"/>
    </row>
    <row r="78" spans="7:7" x14ac:dyDescent="0.25">
      <c r="G78" s="108"/>
    </row>
    <row r="79" spans="7:7" x14ac:dyDescent="0.25">
      <c r="G79" s="108"/>
    </row>
    <row r="80" spans="7:7" x14ac:dyDescent="0.25">
      <c r="G80" s="108"/>
    </row>
    <row r="81" spans="7:7" x14ac:dyDescent="0.25">
      <c r="G81" s="108"/>
    </row>
    <row r="82" spans="7:7" x14ac:dyDescent="0.25">
      <c r="G82" s="108"/>
    </row>
    <row r="83" spans="7:7" x14ac:dyDescent="0.25">
      <c r="G83" s="108"/>
    </row>
    <row r="84" spans="7:7" x14ac:dyDescent="0.25">
      <c r="G84" s="108"/>
    </row>
    <row r="85" spans="7:7" x14ac:dyDescent="0.25">
      <c r="G85" s="108"/>
    </row>
    <row r="86" spans="7:7" x14ac:dyDescent="0.25">
      <c r="G86" s="108"/>
    </row>
    <row r="87" spans="7:7" x14ac:dyDescent="0.25">
      <c r="G87" s="108"/>
    </row>
    <row r="88" spans="7:7" x14ac:dyDescent="0.25">
      <c r="G88" s="108"/>
    </row>
    <row r="89" spans="7:7" x14ac:dyDescent="0.25">
      <c r="G89" s="108"/>
    </row>
    <row r="90" spans="7:7" x14ac:dyDescent="0.25">
      <c r="G90" s="108"/>
    </row>
    <row r="91" spans="7:7" x14ac:dyDescent="0.25">
      <c r="G91" s="108"/>
    </row>
    <row r="92" spans="7:7" x14ac:dyDescent="0.25">
      <c r="G92" s="108"/>
    </row>
    <row r="93" spans="7:7" x14ac:dyDescent="0.25">
      <c r="G93" s="108"/>
    </row>
    <row r="94" spans="7:7" x14ac:dyDescent="0.25">
      <c r="G94" s="108"/>
    </row>
    <row r="95" spans="7:7" x14ac:dyDescent="0.25">
      <c r="G95" s="108"/>
    </row>
    <row r="96" spans="7:7" x14ac:dyDescent="0.25">
      <c r="G96" s="108"/>
    </row>
    <row r="97" spans="7:7" x14ac:dyDescent="0.25">
      <c r="G97" s="108"/>
    </row>
    <row r="98" spans="7:7" x14ac:dyDescent="0.25">
      <c r="G98" s="108"/>
    </row>
    <row r="99" spans="7:7" x14ac:dyDescent="0.25">
      <c r="G99" s="108"/>
    </row>
    <row r="100" spans="7:7" x14ac:dyDescent="0.25">
      <c r="G100" s="108"/>
    </row>
    <row r="101" spans="7:7" x14ac:dyDescent="0.25">
      <c r="G101" s="108"/>
    </row>
    <row r="102" spans="7:7" x14ac:dyDescent="0.25">
      <c r="G102" s="108"/>
    </row>
    <row r="103" spans="7:7" x14ac:dyDescent="0.25">
      <c r="G103" s="108"/>
    </row>
    <row r="104" spans="7:7" x14ac:dyDescent="0.25">
      <c r="G104" s="108"/>
    </row>
    <row r="105" spans="7:7" x14ac:dyDescent="0.25">
      <c r="G105" s="108"/>
    </row>
    <row r="106" spans="7:7" x14ac:dyDescent="0.25">
      <c r="G106" s="108"/>
    </row>
    <row r="107" spans="7:7" x14ac:dyDescent="0.25">
      <c r="G107" s="108"/>
    </row>
    <row r="108" spans="7:7" x14ac:dyDescent="0.25">
      <c r="G108" s="108"/>
    </row>
    <row r="109" spans="7:7" x14ac:dyDescent="0.25">
      <c r="G109" s="108"/>
    </row>
    <row r="110" spans="7:7" x14ac:dyDescent="0.25">
      <c r="G110" s="108"/>
    </row>
    <row r="111" spans="7:7" x14ac:dyDescent="0.25">
      <c r="G111" s="108"/>
    </row>
    <row r="112" spans="7:7" x14ac:dyDescent="0.25">
      <c r="G112" s="108"/>
    </row>
    <row r="113" spans="7:7" x14ac:dyDescent="0.25">
      <c r="G113" s="108"/>
    </row>
    <row r="114" spans="7:7" x14ac:dyDescent="0.25">
      <c r="G114" s="108"/>
    </row>
    <row r="115" spans="7:7" x14ac:dyDescent="0.25">
      <c r="G115" s="108"/>
    </row>
    <row r="116" spans="7:7" x14ac:dyDescent="0.25">
      <c r="G116" s="108"/>
    </row>
    <row r="117" spans="7:7" x14ac:dyDescent="0.25">
      <c r="G117" s="108"/>
    </row>
    <row r="118" spans="7:7" x14ac:dyDescent="0.25">
      <c r="G118" s="108"/>
    </row>
    <row r="119" spans="7:7" x14ac:dyDescent="0.25">
      <c r="G119" s="108"/>
    </row>
    <row r="120" spans="7:7" x14ac:dyDescent="0.25">
      <c r="G120" s="108"/>
    </row>
    <row r="121" spans="7:7" x14ac:dyDescent="0.25">
      <c r="G121" s="108"/>
    </row>
    <row r="122" spans="7:7" x14ac:dyDescent="0.25">
      <c r="G122" s="108"/>
    </row>
    <row r="123" spans="7:7" x14ac:dyDescent="0.25">
      <c r="G123" s="108"/>
    </row>
    <row r="124" spans="7:7" x14ac:dyDescent="0.25">
      <c r="G124" s="108"/>
    </row>
    <row r="125" spans="7:7" x14ac:dyDescent="0.25">
      <c r="G125" s="108"/>
    </row>
    <row r="126" spans="7:7" x14ac:dyDescent="0.25">
      <c r="G126" s="108"/>
    </row>
    <row r="127" spans="7:7" x14ac:dyDescent="0.25">
      <c r="G127" s="108"/>
    </row>
    <row r="128" spans="7:7" x14ac:dyDescent="0.25">
      <c r="G128" s="108"/>
    </row>
    <row r="129" spans="7:7" x14ac:dyDescent="0.25">
      <c r="G129" s="108"/>
    </row>
    <row r="130" spans="7:7" x14ac:dyDescent="0.25">
      <c r="G130" s="108"/>
    </row>
    <row r="131" spans="7:7" x14ac:dyDescent="0.25">
      <c r="G131" s="108"/>
    </row>
    <row r="132" spans="7:7" x14ac:dyDescent="0.25">
      <c r="G132" s="108"/>
    </row>
    <row r="133" spans="7:7" x14ac:dyDescent="0.25">
      <c r="G133" s="108"/>
    </row>
    <row r="134" spans="7:7" x14ac:dyDescent="0.25">
      <c r="G134" s="108"/>
    </row>
    <row r="135" spans="7:7" x14ac:dyDescent="0.25">
      <c r="G135" s="108"/>
    </row>
    <row r="136" spans="7:7" x14ac:dyDescent="0.25">
      <c r="G136" s="108"/>
    </row>
    <row r="137" spans="7:7" x14ac:dyDescent="0.25">
      <c r="G137" s="108"/>
    </row>
    <row r="138" spans="7:7" x14ac:dyDescent="0.25">
      <c r="G138" s="108"/>
    </row>
    <row r="139" spans="7:7" x14ac:dyDescent="0.25">
      <c r="G139" s="108"/>
    </row>
    <row r="140" spans="7:7" x14ac:dyDescent="0.25">
      <c r="G140" s="108"/>
    </row>
    <row r="141" spans="7:7" x14ac:dyDescent="0.25">
      <c r="G141" s="108"/>
    </row>
    <row r="142" spans="7:7" x14ac:dyDescent="0.25">
      <c r="G142" s="108"/>
    </row>
    <row r="143" spans="7:7" x14ac:dyDescent="0.25">
      <c r="G143" s="108"/>
    </row>
    <row r="144" spans="7:7" x14ac:dyDescent="0.25">
      <c r="G144" s="108"/>
    </row>
    <row r="145" spans="7:7" x14ac:dyDescent="0.25">
      <c r="G145" s="108"/>
    </row>
    <row r="146" spans="7:7" x14ac:dyDescent="0.25">
      <c r="G146" s="108"/>
    </row>
    <row r="147" spans="7:7" x14ac:dyDescent="0.25">
      <c r="G147" s="108"/>
    </row>
    <row r="148" spans="7:7" x14ac:dyDescent="0.25">
      <c r="G148" s="108"/>
    </row>
    <row r="149" spans="7:7" x14ac:dyDescent="0.25">
      <c r="G149" s="108"/>
    </row>
    <row r="150" spans="7:7" x14ac:dyDescent="0.25">
      <c r="G150" s="108"/>
    </row>
    <row r="151" spans="7:7" x14ac:dyDescent="0.25">
      <c r="G151" s="108"/>
    </row>
    <row r="152" spans="7:7" x14ac:dyDescent="0.25">
      <c r="G152" s="108"/>
    </row>
    <row r="153" spans="7:7" x14ac:dyDescent="0.25">
      <c r="G153" s="108"/>
    </row>
    <row r="154" spans="7:7" x14ac:dyDescent="0.25">
      <c r="G154" s="108"/>
    </row>
    <row r="155" spans="7:7" x14ac:dyDescent="0.25">
      <c r="G155" s="108"/>
    </row>
    <row r="156" spans="7:7" x14ac:dyDescent="0.25">
      <c r="G156" s="108"/>
    </row>
    <row r="157" spans="7:7" x14ac:dyDescent="0.25">
      <c r="G157" s="108"/>
    </row>
    <row r="158" spans="7:7" x14ac:dyDescent="0.25">
      <c r="G158" s="108"/>
    </row>
    <row r="159" spans="7:7" x14ac:dyDescent="0.25">
      <c r="G159" s="108"/>
    </row>
    <row r="160" spans="7:7" x14ac:dyDescent="0.25">
      <c r="G160" s="108"/>
    </row>
    <row r="161" spans="7:7" x14ac:dyDescent="0.25">
      <c r="G161" s="108"/>
    </row>
    <row r="162" spans="7:7" x14ac:dyDescent="0.25">
      <c r="G162" s="108"/>
    </row>
    <row r="163" spans="7:7" x14ac:dyDescent="0.25">
      <c r="G163" s="108"/>
    </row>
    <row r="164" spans="7:7" x14ac:dyDescent="0.25">
      <c r="G164" s="108"/>
    </row>
    <row r="165" spans="7:7" x14ac:dyDescent="0.25">
      <c r="G165" s="108"/>
    </row>
    <row r="166" spans="7:7" x14ac:dyDescent="0.25">
      <c r="G166" s="108"/>
    </row>
  </sheetData>
  <sheetProtection password="EB1C" sheet="1" objects="1" scenarios="1"/>
  <mergeCells count="31">
    <mergeCell ref="B36:E36"/>
    <mergeCell ref="B34:C34"/>
    <mergeCell ref="D31:E31"/>
    <mergeCell ref="D34:E34"/>
    <mergeCell ref="B33:C33"/>
    <mergeCell ref="D33:E33"/>
    <mergeCell ref="B1:E1"/>
    <mergeCell ref="B30:C30"/>
    <mergeCell ref="D30:E30"/>
    <mergeCell ref="B3:E3"/>
    <mergeCell ref="B2:E2"/>
    <mergeCell ref="B5:D5"/>
    <mergeCell ref="B6:D6"/>
    <mergeCell ref="B7:D7"/>
    <mergeCell ref="B8:D8"/>
    <mergeCell ref="B10:D10"/>
    <mergeCell ref="C13:C16"/>
    <mergeCell ref="C18:C21"/>
    <mergeCell ref="B26:E26"/>
    <mergeCell ref="B27:C27"/>
    <mergeCell ref="B28:C28"/>
    <mergeCell ref="E27:E28"/>
    <mergeCell ref="B4:D4"/>
    <mergeCell ref="B23:B25"/>
    <mergeCell ref="B35:E35"/>
    <mergeCell ref="B31:C31"/>
    <mergeCell ref="F23:F25"/>
    <mergeCell ref="B11:D11"/>
    <mergeCell ref="B12:D12"/>
    <mergeCell ref="B9:D9"/>
    <mergeCell ref="B13:B22"/>
  </mergeCells>
  <phoneticPr fontId="0" type="noConversion"/>
  <dataValidations xWindow="824" yWindow="522" count="14">
    <dataValidation type="textLength" operator="lessThanOrEqual" allowBlank="1" showInputMessage="1" showErrorMessage="1" prompt="Max. 200 characters" sqref="D34:E34" xr:uid="{00000000-0002-0000-0200-000000000000}">
      <formula1>200</formula1>
    </dataValidation>
    <dataValidation type="textLength" operator="equal" allowBlank="1" showInputMessage="1" showErrorMessage="1" sqref="E20 E13 E15 E18" xr:uid="{00000000-0002-0000-0200-000001000000}">
      <formula1>5</formula1>
    </dataValidation>
    <dataValidation type="textLength" operator="equal" allowBlank="1" showInputMessage="1" showErrorMessage="1" sqref="E19 E14" xr:uid="{00000000-0002-0000-0200-000002000000}">
      <formula1>6</formula1>
    </dataValidation>
    <dataValidation allowBlank="1" showInputMessage="1" showErrorMessage="1" prompt="Enter as 123456789 (no dashes)_x000a_ONLY ENTER FOR FIRST REIMBURSEMENT" sqref="E7" xr:uid="{00000000-0002-0000-0200-000003000000}"/>
    <dataValidation operator="lessThanOrEqual" allowBlank="1" showInputMessage="1" showErrorMessage="1" sqref="B35 D33:E33" xr:uid="{00000000-0002-0000-0200-000004000000}"/>
    <dataValidation type="list" operator="lessThanOrEqual" allowBlank="1" showInputMessage="1" showErrorMessage="1" sqref="D31:E31" xr:uid="{00000000-0002-0000-0200-000005000000}">
      <formula1>$I$36:$I$49</formula1>
    </dataValidation>
    <dataValidation allowBlank="1" showInputMessage="1" showErrorMessage="1" prompt="Enter as Month/Date/Year" sqref="F30" xr:uid="{00000000-0002-0000-0200-000006000000}"/>
    <dataValidation allowBlank="1" showInputMessage="1" showErrorMessage="1" prompt="MAX AMOUNT ONLY FROM THIS CHARTFIELD" sqref="E17" xr:uid="{00000000-0002-0000-0200-000007000000}"/>
    <dataValidation allowBlank="1" showInputMessage="1" showErrorMessage="1" prompt="CHECK WILL BE MAILED TO THIS BOX NUMBER" sqref="E10" xr:uid="{00000000-0002-0000-0200-000008000000}"/>
    <dataValidation allowBlank="1" showErrorMessage="1" prompt="MAX AMOUNT ONLY FROM THIS CHARTFIELD" sqref="E22" xr:uid="{00000000-0002-0000-0200-000009000000}"/>
    <dataValidation allowBlank="1" showErrorMessage="1" sqref="D28" xr:uid="{00000000-0002-0000-0200-00000A000000}"/>
    <dataValidation type="textLength" operator="lessThanOrEqual" allowBlank="1" showErrorMessage="1" prompt="Max. 200 characters" sqref="D30:E30" xr:uid="{00000000-0002-0000-0200-00000B000000}">
      <formula1>200</formula1>
    </dataValidation>
    <dataValidation allowBlank="1" showErrorMessage="1" prompt="Enter as Month/Date/Year" sqref="D27" xr:uid="{00000000-0002-0000-0200-00000C000000}"/>
    <dataValidation type="list" allowBlank="1" showInputMessage="1" showErrorMessage="1" sqref="E12" xr:uid="{00000000-0002-0000-0200-00000D000000}">
      <formula1>$I$4:$I$9</formula1>
    </dataValidation>
  </dataValidations>
  <printOptions horizontalCentered="1"/>
  <pageMargins left="0.52" right="0.41" top="0.57999999999999996" bottom="0.71" header="0.25" footer="0.25"/>
  <pageSetup scale="73" orientation="portrait" horizontalDpi="300" verticalDpi="300" r:id="rId1"/>
  <headerFooter alignWithMargins="0">
    <oddFooter>&amp;L&amp;8File: &amp;F
Tab: &amp;A&amp;C&amp;8Revised 10/2023&amp;R&amp;8&amp;D
&amp;T</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13"/>
    <pageSetUpPr fitToPage="1"/>
  </sheetPr>
  <dimension ref="B1:O47"/>
  <sheetViews>
    <sheetView showGridLines="0" showRowColHeaders="0" showZeros="0" zoomScale="90" zoomScaleNormal="90" workbookViewId="0">
      <selection activeCell="C21" sqref="C21"/>
    </sheetView>
  </sheetViews>
  <sheetFormatPr defaultColWidth="9.109375" defaultRowHeight="13.8" x14ac:dyDescent="0.3"/>
  <cols>
    <col min="1" max="1" width="3" style="95" customWidth="1"/>
    <col min="2" max="2" width="24" style="95" customWidth="1"/>
    <col min="3" max="3" width="28" style="95" customWidth="1"/>
    <col min="4" max="4" width="26.6640625" style="95" customWidth="1"/>
    <col min="5" max="5" width="28.77734375" style="95" customWidth="1"/>
    <col min="6" max="14" width="9.109375" style="340"/>
    <col min="15" max="15" width="24.6640625" style="95" customWidth="1"/>
    <col min="16" max="16384" width="9.109375" style="95"/>
  </cols>
  <sheetData>
    <row r="1" spans="2:15" x14ac:dyDescent="0.3">
      <c r="D1" s="560" t="s">
        <v>44</v>
      </c>
      <c r="E1" s="561"/>
    </row>
    <row r="2" spans="2:15" ht="15.6" customHeight="1" x14ac:dyDescent="0.3">
      <c r="B2" s="127"/>
      <c r="C2" s="128"/>
      <c r="D2" s="121" t="s">
        <v>657</v>
      </c>
      <c r="E2" s="339">
        <f ca="1">TODAY()</f>
        <v>45289</v>
      </c>
    </row>
    <row r="3" spans="2:15" ht="15" customHeight="1" x14ac:dyDescent="0.35">
      <c r="B3" s="129"/>
      <c r="C3" s="130"/>
      <c r="D3" s="573" t="s">
        <v>264</v>
      </c>
      <c r="E3" s="575" t="str">
        <f>IF('START HERE'!E23="","Go to Start Here Tab to complete",'START HERE'!E23)</f>
        <v>Go to Start Here Tab to complete</v>
      </c>
    </row>
    <row r="4" spans="2:15" ht="18.75" customHeight="1" x14ac:dyDescent="0.45">
      <c r="B4" s="564" t="s">
        <v>656</v>
      </c>
      <c r="C4" s="565"/>
      <c r="D4" s="574"/>
      <c r="E4" s="575"/>
    </row>
    <row r="5" spans="2:15" ht="13.95" customHeight="1" x14ac:dyDescent="0.3">
      <c r="B5" s="566" t="s">
        <v>655</v>
      </c>
      <c r="C5" s="567"/>
      <c r="D5" s="121" t="s">
        <v>222</v>
      </c>
      <c r="E5" s="120" t="str">
        <f>IF('START HERE'!E25="","Go to Start Here Tab to complete",'START HERE'!E25)</f>
        <v>Go to Start Here Tab to complete</v>
      </c>
    </row>
    <row r="6" spans="2:15" ht="18.600000000000001" customHeight="1" x14ac:dyDescent="0.3">
      <c r="B6" s="568"/>
      <c r="C6" s="569"/>
      <c r="D6" s="121" t="s">
        <v>265</v>
      </c>
      <c r="E6" s="132" t="str">
        <f>IF('START HERE'!E24="","Go to Start Here Tab to complete",'START HERE'!E24)</f>
        <v>Go to Start Here Tab to complete</v>
      </c>
    </row>
    <row r="7" spans="2:15" ht="19.95" customHeight="1" x14ac:dyDescent="0.3">
      <c r="B7" s="121" t="s">
        <v>54</v>
      </c>
      <c r="C7" s="100" t="str">
        <f>IF('START HERE'!E5="","Go to Start Here Tab to complete",'START HERE'!E5)</f>
        <v>Go to Start Here Tab to complete</v>
      </c>
      <c r="D7" s="121" t="s">
        <v>301</v>
      </c>
      <c r="E7" s="205" t="str">
        <f>IF('START HERE'!E6="","Go to Start Here Tab to complete",'START HERE'!E6)</f>
        <v>Go to Start Here Tab to complete</v>
      </c>
    </row>
    <row r="8" spans="2:15" ht="19.5" customHeight="1" x14ac:dyDescent="0.3">
      <c r="B8" s="121" t="s">
        <v>273</v>
      </c>
      <c r="C8" s="131" t="str">
        <f>IF('START HERE'!E12="","Go to Start here Tab to complete",'START HERE'!E12)</f>
        <v>SELECT DROPDOWN CHOICES</v>
      </c>
      <c r="D8" s="192" t="s">
        <v>289</v>
      </c>
      <c r="E8" s="183" t="str">
        <f>IF('START HERE'!E7="","Go to Start Here Tab to complete",'START HERE'!E7)</f>
        <v>Go to Start Here Tab to complete</v>
      </c>
      <c r="O8" s="346" t="s">
        <v>197</v>
      </c>
    </row>
    <row r="9" spans="2:15" s="122" customFormat="1" ht="19.5" customHeight="1" x14ac:dyDescent="0.25">
      <c r="B9" s="121" t="s">
        <v>160</v>
      </c>
      <c r="C9" s="87" t="str">
        <f>IF('START HERE'!E8="","Go to Start Here Tab to complete",'START HERE'!E8)</f>
        <v>Go to Start Here Tab to complete</v>
      </c>
      <c r="D9" s="121" t="s">
        <v>41</v>
      </c>
      <c r="E9" s="184" t="str">
        <f>IF('START HERE'!E11="","Go to Start Here Tab to complete",'START HERE'!E11)</f>
        <v>Go to Start Here Tab to complete</v>
      </c>
      <c r="F9" s="341"/>
      <c r="G9" s="341"/>
      <c r="H9" s="341"/>
      <c r="I9" s="341"/>
      <c r="J9" s="341"/>
      <c r="K9" s="341"/>
      <c r="L9" s="341"/>
      <c r="M9" s="341"/>
      <c r="N9" s="341"/>
      <c r="O9" s="347" t="s">
        <v>652</v>
      </c>
    </row>
    <row r="10" spans="2:15" ht="19.5" customHeight="1" x14ac:dyDescent="0.3">
      <c r="B10" s="121" t="s">
        <v>147</v>
      </c>
      <c r="C10" s="101" t="str">
        <f>IF('START HERE'!E9="","Go to Start Here Tab to complete",'START HERE'!E9)</f>
        <v>Go to Start Here Tab to complete</v>
      </c>
      <c r="D10" s="121" t="s">
        <v>45</v>
      </c>
      <c r="E10" s="121" t="str">
        <f>IF('START HERE'!E10="","Go to Start Here Tab to complete",'START HERE'!E10)</f>
        <v>Go to Start Here Tab to complete</v>
      </c>
      <c r="O10" s="346" t="s">
        <v>9</v>
      </c>
    </row>
    <row r="11" spans="2:15" ht="21.75" customHeight="1" x14ac:dyDescent="0.3">
      <c r="B11" s="562" t="s">
        <v>209</v>
      </c>
      <c r="C11" s="562"/>
      <c r="D11" s="562"/>
      <c r="E11" s="562"/>
      <c r="O11" s="346"/>
    </row>
    <row r="12" spans="2:15" ht="24" customHeight="1" x14ac:dyDescent="0.3">
      <c r="B12" s="179" t="s">
        <v>51</v>
      </c>
      <c r="C12" s="563" t="str">
        <f>IF('START HERE'!D30="","Go to Start Here Tab to complete",'START HERE'!D30)</f>
        <v>Go to Start Here Tab to complete</v>
      </c>
      <c r="D12" s="563"/>
      <c r="E12" s="563"/>
    </row>
    <row r="13" spans="2:15" ht="17.25" customHeight="1" x14ac:dyDescent="0.3">
      <c r="B13" s="179" t="s">
        <v>221</v>
      </c>
      <c r="C13" s="570" t="str">
        <f>IF('START HERE'!D33="","Go to Start Here Tab to complete",'START HERE'!D33)</f>
        <v>Go to Start Here Tab to complete</v>
      </c>
      <c r="D13" s="570"/>
      <c r="E13" s="570"/>
    </row>
    <row r="14" spans="2:15" ht="25.5" customHeight="1" x14ac:dyDescent="0.3">
      <c r="B14" s="180" t="s">
        <v>155</v>
      </c>
      <c r="C14" s="577" t="str">
        <f>IF('START HERE'!D31="","Go to Start Here Tab to complete",'START HERE'!D31)</f>
        <v>SELECT PURPOSE OF TRAVEL</v>
      </c>
      <c r="D14" s="577"/>
      <c r="E14" s="577"/>
    </row>
    <row r="15" spans="2:15" ht="20.25" customHeight="1" thickBot="1" x14ac:dyDescent="0.35">
      <c r="B15" s="181" t="s">
        <v>21</v>
      </c>
      <c r="C15" s="578" t="str">
        <f>IF('START HERE'!D34="","Go to Start Here Tab to complete",'START HERE'!D34)</f>
        <v>Go to Start Here Tab to complete</v>
      </c>
      <c r="D15" s="578"/>
      <c r="E15" s="578"/>
    </row>
    <row r="16" spans="2:15" ht="13.5" customHeight="1" x14ac:dyDescent="0.3">
      <c r="B16" s="558" t="s">
        <v>266</v>
      </c>
      <c r="C16" s="329" t="s">
        <v>53</v>
      </c>
      <c r="D16" s="331" t="s">
        <v>52</v>
      </c>
      <c r="E16" s="571" t="s">
        <v>651</v>
      </c>
    </row>
    <row r="17" spans="2:12" ht="16.5" customHeight="1" thickBot="1" x14ac:dyDescent="0.35">
      <c r="B17" s="559"/>
      <c r="C17" s="330" t="str">
        <f>IF('START HERE'!D27="","Go to Start Here Tab to complete",'START HERE'!D27)</f>
        <v>Go to Start Here Tab to complete</v>
      </c>
      <c r="D17" s="332" t="str">
        <f>IF('START HERE'!D28="","Go to Start Here Tab to complete",'START HERE'!D28)</f>
        <v>Go to Start Here Tab to complete</v>
      </c>
      <c r="E17" s="572"/>
    </row>
    <row r="18" spans="2:12" ht="13.5" customHeight="1" x14ac:dyDescent="0.3">
      <c r="B18" s="556" t="s">
        <v>648</v>
      </c>
      <c r="C18" s="557"/>
      <c r="D18" s="315"/>
      <c r="E18" s="333" t="s">
        <v>644</v>
      </c>
    </row>
    <row r="19" spans="2:12" ht="15.75" customHeight="1" x14ac:dyDescent="0.3">
      <c r="B19" s="317" t="s">
        <v>29</v>
      </c>
      <c r="C19" s="318">
        <v>0</v>
      </c>
      <c r="D19" s="316" t="s">
        <v>267</v>
      </c>
      <c r="E19" s="334" t="s">
        <v>220</v>
      </c>
    </row>
    <row r="20" spans="2:12" ht="15" customHeight="1" x14ac:dyDescent="0.3">
      <c r="B20" s="317" t="s">
        <v>46</v>
      </c>
      <c r="C20" s="318">
        <v>0</v>
      </c>
      <c r="D20" s="316" t="s">
        <v>268</v>
      </c>
      <c r="E20" s="335">
        <f>C27*0.8</f>
        <v>0</v>
      </c>
      <c r="L20" s="342"/>
    </row>
    <row r="21" spans="2:12" ht="15.6" customHeight="1" x14ac:dyDescent="0.3">
      <c r="B21" s="317" t="s">
        <v>170</v>
      </c>
      <c r="C21" s="318">
        <v>0</v>
      </c>
      <c r="D21" s="316" t="s">
        <v>269</v>
      </c>
      <c r="E21" s="333" t="s">
        <v>653</v>
      </c>
    </row>
    <row r="22" spans="2:12" ht="15" customHeight="1" x14ac:dyDescent="0.3">
      <c r="B22" s="317" t="s">
        <v>33</v>
      </c>
      <c r="C22" s="318">
        <v>0</v>
      </c>
      <c r="D22" s="316" t="s">
        <v>270</v>
      </c>
      <c r="E22" s="336">
        <v>0</v>
      </c>
    </row>
    <row r="23" spans="2:12" ht="18" customHeight="1" thickBot="1" x14ac:dyDescent="0.35">
      <c r="B23" s="317" t="s">
        <v>171</v>
      </c>
      <c r="C23" s="318">
        <v>0</v>
      </c>
      <c r="D23" s="316" t="s">
        <v>645</v>
      </c>
      <c r="E23" s="333" t="s">
        <v>649</v>
      </c>
    </row>
    <row r="24" spans="2:12" ht="16.5" customHeight="1" x14ac:dyDescent="0.3">
      <c r="B24" s="319" t="s">
        <v>169</v>
      </c>
      <c r="C24" s="324">
        <v>0</v>
      </c>
      <c r="D24" s="353" t="s">
        <v>271</v>
      </c>
      <c r="E24" s="576" t="str">
        <f>IF('START HERE'!D28="","Travel Ending Date Missing",SUM(D17+15))</f>
        <v>Travel Ending Date Missing</v>
      </c>
    </row>
    <row r="25" spans="2:12" ht="15.75" customHeight="1" x14ac:dyDescent="0.3">
      <c r="B25" s="320" t="s">
        <v>114</v>
      </c>
      <c r="C25" s="325">
        <v>0</v>
      </c>
      <c r="D25" s="354">
        <v>0</v>
      </c>
      <c r="E25" s="576"/>
    </row>
    <row r="26" spans="2:12" ht="15.75" customHeight="1" thickBot="1" x14ac:dyDescent="0.35">
      <c r="B26" s="321" t="s">
        <v>34</v>
      </c>
      <c r="C26" s="326">
        <v>0</v>
      </c>
      <c r="D26" s="355">
        <v>0</v>
      </c>
      <c r="E26" s="337" t="s">
        <v>650</v>
      </c>
    </row>
    <row r="27" spans="2:12" ht="19.5" customHeight="1" thickBot="1" x14ac:dyDescent="0.35">
      <c r="B27" s="322" t="s">
        <v>247</v>
      </c>
      <c r="C27" s="323">
        <f>SUM(C19:C26)</f>
        <v>0</v>
      </c>
      <c r="D27" s="356" t="s">
        <v>219</v>
      </c>
      <c r="E27" s="338" t="s">
        <v>654</v>
      </c>
    </row>
    <row r="28" spans="2:12" ht="19.5" customHeight="1" thickBot="1" x14ac:dyDescent="0.35">
      <c r="B28" s="349" t="s">
        <v>272</v>
      </c>
      <c r="C28" s="351">
        <v>0</v>
      </c>
      <c r="D28" s="357" t="s">
        <v>13</v>
      </c>
      <c r="E28" s="345" t="s">
        <v>197</v>
      </c>
    </row>
    <row r="29" spans="2:12" ht="21" customHeight="1" x14ac:dyDescent="0.45">
      <c r="B29" s="327" t="s">
        <v>200</v>
      </c>
      <c r="C29" s="350" t="str">
        <f>IF('START HERE'!E17="","Go to Start here Tab to complete",'START HERE'!E5)</f>
        <v>Go to Start here Tab to complete</v>
      </c>
      <c r="D29" s="352" t="s">
        <v>201</v>
      </c>
      <c r="E29" s="328" t="str">
        <f>IF('START HERE'!E22="","Go to Start here Tab to complete",'START HERE'!E22)</f>
        <v>Go to Start here Tab to complete</v>
      </c>
    </row>
    <row r="30" spans="2:12" ht="21" customHeight="1" x14ac:dyDescent="0.3">
      <c r="B30" s="552" t="str">
        <f>IF('START HERE'!E13="","      /        /        /            ",(CONCATENATE('START HERE'!E13," / ",'START HERE'!E14," / ",'START HERE'!E15," / ",'START HERE'!E16)))</f>
        <v xml:space="preserve">      /        /        /            </v>
      </c>
      <c r="C30" s="553"/>
      <c r="D30" s="552" t="str">
        <f>IF('START HERE'!E18="","      /        /        /            ",(CONCATENATE('START HERE'!E18," / ",'START HERE'!E19," / ",'START HERE'!E20," / ",'START HERE'!E21)))</f>
        <v xml:space="preserve">      /        /        /            </v>
      </c>
      <c r="E30" s="553"/>
    </row>
    <row r="31" spans="2:12" ht="24" customHeight="1" x14ac:dyDescent="0.3">
      <c r="B31" s="594" t="s">
        <v>661</v>
      </c>
      <c r="C31" s="595"/>
      <c r="D31" s="594" t="s">
        <v>661</v>
      </c>
      <c r="E31" s="595"/>
    </row>
    <row r="32" spans="2:12" ht="10.199999999999999" customHeight="1" x14ac:dyDescent="0.3">
      <c r="B32" s="348"/>
      <c r="C32" s="348"/>
      <c r="D32" s="348"/>
      <c r="E32" s="348"/>
    </row>
    <row r="33" spans="2:14" s="123" customFormat="1" ht="46.2" customHeight="1" x14ac:dyDescent="0.3">
      <c r="B33" s="589" t="s">
        <v>295</v>
      </c>
      <c r="C33" s="589"/>
      <c r="D33" s="589"/>
      <c r="E33" s="589"/>
      <c r="F33" s="342"/>
      <c r="G33" s="342"/>
      <c r="H33" s="342"/>
      <c r="I33" s="342"/>
      <c r="J33" s="342"/>
      <c r="K33" s="342"/>
      <c r="L33" s="342"/>
      <c r="M33" s="342"/>
      <c r="N33" s="342"/>
    </row>
    <row r="34" spans="2:14" s="123" customFormat="1" ht="42" customHeight="1" x14ac:dyDescent="0.3">
      <c r="B34" s="554" t="s">
        <v>659</v>
      </c>
      <c r="C34" s="555"/>
      <c r="D34" s="554" t="s">
        <v>202</v>
      </c>
      <c r="E34" s="555"/>
      <c r="F34" s="342"/>
      <c r="G34" s="342"/>
      <c r="H34" s="342"/>
      <c r="I34" s="342"/>
      <c r="J34" s="342"/>
      <c r="K34" s="342"/>
      <c r="L34" s="342"/>
      <c r="M34" s="342"/>
      <c r="N34" s="342"/>
    </row>
    <row r="35" spans="2:14" s="124" customFormat="1" ht="35.4" customHeight="1" x14ac:dyDescent="0.25">
      <c r="B35" s="583" t="s">
        <v>225</v>
      </c>
      <c r="C35" s="584"/>
      <c r="D35" s="592" t="s">
        <v>658</v>
      </c>
      <c r="E35" s="593"/>
      <c r="F35" s="343"/>
      <c r="G35" s="343"/>
      <c r="H35" s="343"/>
      <c r="I35" s="343"/>
      <c r="J35" s="343"/>
      <c r="K35" s="343"/>
      <c r="L35" s="343"/>
      <c r="M35" s="343"/>
      <c r="N35" s="343"/>
    </row>
    <row r="36" spans="2:14" ht="10.5" customHeight="1" x14ac:dyDescent="0.3">
      <c r="B36" s="313" t="s">
        <v>77</v>
      </c>
      <c r="C36" s="96" t="s">
        <v>13</v>
      </c>
      <c r="D36" s="97"/>
      <c r="E36" s="98"/>
    </row>
    <row r="37" spans="2:14" s="122" customFormat="1" ht="34.799999999999997" customHeight="1" x14ac:dyDescent="0.25">
      <c r="B37" s="585" t="s">
        <v>660</v>
      </c>
      <c r="C37" s="586"/>
      <c r="D37" s="585" t="s">
        <v>158</v>
      </c>
      <c r="E37" s="604"/>
      <c r="F37" s="341"/>
      <c r="G37" s="341"/>
      <c r="H37" s="341"/>
      <c r="I37" s="341"/>
      <c r="J37" s="341"/>
      <c r="K37" s="341"/>
      <c r="L37" s="341"/>
      <c r="M37" s="341"/>
      <c r="N37" s="341"/>
    </row>
    <row r="38" spans="2:14" ht="11.25" customHeight="1" x14ac:dyDescent="0.3">
      <c r="B38" s="314" t="s">
        <v>77</v>
      </c>
      <c r="C38" s="99" t="s">
        <v>13</v>
      </c>
      <c r="D38" s="97"/>
      <c r="E38" s="98"/>
    </row>
    <row r="39" spans="2:14" s="125" customFormat="1" ht="33" customHeight="1" x14ac:dyDescent="0.3">
      <c r="B39" s="590" t="s">
        <v>214</v>
      </c>
      <c r="C39" s="591"/>
      <c r="D39" s="602" t="s">
        <v>159</v>
      </c>
      <c r="E39" s="603"/>
      <c r="F39" s="344"/>
      <c r="G39" s="344"/>
      <c r="H39" s="344"/>
      <c r="I39" s="344"/>
      <c r="J39" s="344"/>
      <c r="K39" s="344"/>
      <c r="L39" s="344"/>
      <c r="M39" s="344"/>
      <c r="N39" s="344"/>
    </row>
    <row r="40" spans="2:14" ht="12" customHeight="1" x14ac:dyDescent="0.3">
      <c r="B40" s="580" t="s">
        <v>664</v>
      </c>
      <c r="C40" s="581"/>
      <c r="D40" s="581"/>
      <c r="E40" s="582"/>
    </row>
    <row r="41" spans="2:14" ht="12" customHeight="1" x14ac:dyDescent="0.3">
      <c r="B41" s="596" t="s">
        <v>662</v>
      </c>
      <c r="C41" s="597"/>
      <c r="D41" s="587" t="s">
        <v>215</v>
      </c>
      <c r="E41" s="588"/>
    </row>
    <row r="42" spans="2:14" ht="16.5" customHeight="1" x14ac:dyDescent="0.3">
      <c r="B42" s="193" t="s">
        <v>217</v>
      </c>
      <c r="C42" s="194"/>
      <c r="D42" s="598"/>
      <c r="E42" s="599"/>
    </row>
    <row r="43" spans="2:14" ht="17.25" customHeight="1" x14ac:dyDescent="0.3">
      <c r="B43" s="193" t="s">
        <v>218</v>
      </c>
      <c r="C43" s="195" t="s">
        <v>13</v>
      </c>
      <c r="D43" s="598"/>
      <c r="E43" s="599"/>
    </row>
    <row r="44" spans="2:14" ht="16.5" customHeight="1" x14ac:dyDescent="0.3">
      <c r="B44" s="194" t="s">
        <v>646</v>
      </c>
      <c r="C44" s="195"/>
      <c r="D44" s="598"/>
      <c r="E44" s="599"/>
    </row>
    <row r="45" spans="2:14" ht="18" customHeight="1" x14ac:dyDescent="0.3">
      <c r="B45" s="194" t="s">
        <v>647</v>
      </c>
      <c r="C45" s="195"/>
      <c r="D45" s="600"/>
      <c r="E45" s="601"/>
    </row>
    <row r="46" spans="2:14" ht="19.8" customHeight="1" x14ac:dyDescent="0.3">
      <c r="B46" s="579" t="s">
        <v>663</v>
      </c>
      <c r="C46" s="579"/>
      <c r="D46" s="579"/>
      <c r="E46" s="579"/>
    </row>
    <row r="47" spans="2:14" x14ac:dyDescent="0.3">
      <c r="B47" s="126"/>
      <c r="C47" s="126"/>
      <c r="D47" s="126"/>
      <c r="E47" s="126"/>
    </row>
  </sheetData>
  <sheetProtection password="EB1C" sheet="1" objects="1" scenarios="1"/>
  <mergeCells count="32">
    <mergeCell ref="B46:E46"/>
    <mergeCell ref="D30:E30"/>
    <mergeCell ref="B40:E40"/>
    <mergeCell ref="B35:C35"/>
    <mergeCell ref="B37:C37"/>
    <mergeCell ref="D41:E41"/>
    <mergeCell ref="B33:E33"/>
    <mergeCell ref="B39:C39"/>
    <mergeCell ref="D35:E35"/>
    <mergeCell ref="D34:E34"/>
    <mergeCell ref="B31:C31"/>
    <mergeCell ref="D31:E31"/>
    <mergeCell ref="B41:C41"/>
    <mergeCell ref="D42:E45"/>
    <mergeCell ref="D39:E39"/>
    <mergeCell ref="D37:E37"/>
    <mergeCell ref="B30:C30"/>
    <mergeCell ref="B34:C34"/>
    <mergeCell ref="B18:C18"/>
    <mergeCell ref="B16:B17"/>
    <mergeCell ref="D1:E1"/>
    <mergeCell ref="B11:E11"/>
    <mergeCell ref="C12:E12"/>
    <mergeCell ref="B4:C4"/>
    <mergeCell ref="B5:C6"/>
    <mergeCell ref="C13:E13"/>
    <mergeCell ref="E16:E17"/>
    <mergeCell ref="D3:D4"/>
    <mergeCell ref="E3:E4"/>
    <mergeCell ref="E24:E25"/>
    <mergeCell ref="C14:E14"/>
    <mergeCell ref="C15:E15"/>
  </mergeCells>
  <phoneticPr fontId="0" type="noConversion"/>
  <conditionalFormatting sqref="E24">
    <cfRule type="expression" dxfId="0" priority="1" stopIfTrue="1">
      <formula>$D$17=""</formula>
    </cfRule>
  </conditionalFormatting>
  <dataValidations disablePrompts="1" count="1">
    <dataValidation type="list" allowBlank="1" showInputMessage="1" showErrorMessage="1" sqref="O8:O10 E28" xr:uid="{66D2E5B8-C147-48DA-A8EB-52A31B11ED40}">
      <formula1>$O$8:$O$10</formula1>
    </dataValidation>
  </dataValidations>
  <printOptions horizontalCentered="1"/>
  <pageMargins left="0.3" right="0.3" top="0.45" bottom="0.49" header="0.2" footer="0.2"/>
  <pageSetup scale="86" orientation="portrait" r:id="rId1"/>
  <headerFooter alignWithMargins="0">
    <oddFooter>&amp;L&amp;"Arial Narrow,Italic"&amp;8File: &amp;F
Tab: &amp;A&amp;C&amp;"Arial Narrow,Regular"&amp;8Form Revised 10/2023&amp;R&amp;"Arial Narrow,Italic"&amp;8&amp;D
&amp;T</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13"/>
    <pageSetUpPr fitToPage="1"/>
  </sheetPr>
  <dimension ref="B1:O36"/>
  <sheetViews>
    <sheetView showGridLines="0" showRowColHeaders="0" zoomScale="90" zoomScaleNormal="90" workbookViewId="0">
      <selection activeCell="B3" sqref="B3:J5"/>
    </sheetView>
  </sheetViews>
  <sheetFormatPr defaultColWidth="9.109375" defaultRowHeight="13.2" x14ac:dyDescent="0.25"/>
  <cols>
    <col min="1" max="1" width="2" style="11" customWidth="1"/>
    <col min="2" max="2" width="9.109375" style="10"/>
    <col min="3" max="3" width="33.88671875" style="10" customWidth="1"/>
    <col min="4" max="4" width="39.33203125" style="10" customWidth="1"/>
    <col min="5" max="8" width="12.6640625" style="10" customWidth="1"/>
    <col min="9" max="9" width="9.109375" style="10"/>
    <col min="10" max="10" width="10.5546875" style="10" customWidth="1"/>
    <col min="11" max="11" width="9.109375" style="10"/>
    <col min="12" max="16384" width="9.109375" style="11"/>
  </cols>
  <sheetData>
    <row r="1" spans="2:15" ht="67.5" customHeight="1" x14ac:dyDescent="0.4">
      <c r="B1" s="640" t="s">
        <v>5</v>
      </c>
      <c r="C1" s="641"/>
      <c r="D1" s="641"/>
      <c r="E1" s="641"/>
      <c r="F1" s="641"/>
      <c r="G1" s="641"/>
      <c r="H1" s="641"/>
      <c r="I1" s="641"/>
      <c r="J1" s="641"/>
    </row>
    <row r="2" spans="2:15" ht="30.6" thickBot="1" x14ac:dyDescent="0.55000000000000004">
      <c r="B2" s="657"/>
      <c r="C2" s="658"/>
      <c r="D2" s="658"/>
      <c r="E2" s="658"/>
      <c r="F2" s="658"/>
      <c r="G2" s="658"/>
      <c r="H2" s="658"/>
      <c r="I2" s="658"/>
      <c r="J2" s="658"/>
    </row>
    <row r="3" spans="2:15" ht="67.5" customHeight="1" x14ac:dyDescent="0.25">
      <c r="B3" s="648" t="s">
        <v>274</v>
      </c>
      <c r="C3" s="649"/>
      <c r="D3" s="649"/>
      <c r="E3" s="649"/>
      <c r="F3" s="649"/>
      <c r="G3" s="649"/>
      <c r="H3" s="649"/>
      <c r="I3" s="649"/>
      <c r="J3" s="650"/>
    </row>
    <row r="4" spans="2:15" ht="67.5" customHeight="1" x14ac:dyDescent="0.25">
      <c r="B4" s="651"/>
      <c r="C4" s="652"/>
      <c r="D4" s="652"/>
      <c r="E4" s="652"/>
      <c r="F4" s="652"/>
      <c r="G4" s="652"/>
      <c r="H4" s="652"/>
      <c r="I4" s="652"/>
      <c r="J4" s="653"/>
    </row>
    <row r="5" spans="2:15" ht="58.5" customHeight="1" thickBot="1" x14ac:dyDescent="0.3">
      <c r="B5" s="654"/>
      <c r="C5" s="655"/>
      <c r="D5" s="655"/>
      <c r="E5" s="655"/>
      <c r="F5" s="655"/>
      <c r="G5" s="655"/>
      <c r="H5" s="655"/>
      <c r="I5" s="655"/>
      <c r="J5" s="656"/>
    </row>
    <row r="6" spans="2:15" ht="21.75" customHeight="1" thickBot="1" x14ac:dyDescent="0.3">
      <c r="B6" s="133"/>
      <c r="C6" s="133"/>
      <c r="D6" s="133"/>
      <c r="E6" s="133"/>
      <c r="F6" s="133"/>
      <c r="G6" s="133"/>
      <c r="H6" s="133"/>
      <c r="I6" s="133"/>
      <c r="J6" s="133"/>
    </row>
    <row r="7" spans="2:15" s="6" customFormat="1" ht="18" customHeight="1" x14ac:dyDescent="0.25">
      <c r="B7" s="693" t="s">
        <v>294</v>
      </c>
      <c r="C7" s="694"/>
      <c r="D7" s="695"/>
      <c r="E7" s="134" t="s">
        <v>6</v>
      </c>
      <c r="F7" s="702">
        <f ca="1">TODAY()</f>
        <v>45289</v>
      </c>
      <c r="G7" s="703"/>
      <c r="H7" s="137" t="s">
        <v>73</v>
      </c>
      <c r="I7" s="704" t="str">
        <f>IF('START HERE'!E6="","",'START HERE'!E6)</f>
        <v/>
      </c>
      <c r="J7" s="705"/>
    </row>
    <row r="8" spans="2:15" s="6" customFormat="1" ht="30.75" customHeight="1" x14ac:dyDescent="0.25">
      <c r="B8" s="696"/>
      <c r="C8" s="697"/>
      <c r="D8" s="698"/>
      <c r="E8" s="135" t="s">
        <v>30</v>
      </c>
      <c r="F8" s="681" t="str">
        <f>IF('START HERE'!E5="","",'START HERE'!E5)</f>
        <v/>
      </c>
      <c r="G8" s="682"/>
      <c r="H8" s="682"/>
      <c r="I8" s="682"/>
      <c r="J8" s="683"/>
    </row>
    <row r="9" spans="2:15" s="6" customFormat="1" ht="18" customHeight="1" x14ac:dyDescent="0.25">
      <c r="B9" s="696"/>
      <c r="C9" s="697"/>
      <c r="D9" s="698"/>
      <c r="E9" s="135" t="s">
        <v>20</v>
      </c>
      <c r="F9" s="706" t="str">
        <f>IF('START HERE'!E9="","",'START HERE'!E9)</f>
        <v/>
      </c>
      <c r="G9" s="707"/>
      <c r="H9" s="138" t="s">
        <v>27</v>
      </c>
      <c r="I9" s="708" t="str">
        <f>IF('START HERE'!E10="","",'START HERE'!E10)</f>
        <v/>
      </c>
      <c r="J9" s="709"/>
    </row>
    <row r="10" spans="2:15" s="6" customFormat="1" ht="18" customHeight="1" x14ac:dyDescent="0.25">
      <c r="B10" s="696"/>
      <c r="C10" s="697"/>
      <c r="D10" s="698"/>
      <c r="E10" s="135" t="s">
        <v>28</v>
      </c>
      <c r="F10" s="710" t="str">
        <f>IF('START HERE'!E8="","",'START HERE'!E8)</f>
        <v/>
      </c>
      <c r="G10" s="711"/>
      <c r="H10" s="711"/>
      <c r="I10" s="711"/>
      <c r="J10" s="712"/>
    </row>
    <row r="11" spans="2:15" s="6" customFormat="1" ht="22.5" customHeight="1" thickBot="1" x14ac:dyDescent="0.3">
      <c r="B11" s="699"/>
      <c r="C11" s="700"/>
      <c r="D11" s="701"/>
      <c r="E11" s="136" t="s">
        <v>19</v>
      </c>
      <c r="F11" s="670" t="str">
        <f>IF('START HERE'!E11="","",'START HERE'!E11)</f>
        <v/>
      </c>
      <c r="G11" s="670"/>
      <c r="H11" s="670"/>
      <c r="I11" s="670"/>
      <c r="J11" s="671"/>
    </row>
    <row r="12" spans="2:15" ht="89.25" customHeight="1" thickBot="1" x14ac:dyDescent="0.3">
      <c r="B12" s="684" t="s">
        <v>275</v>
      </c>
      <c r="C12" s="685"/>
      <c r="D12" s="685"/>
      <c r="E12" s="685"/>
      <c r="F12" s="685"/>
      <c r="G12" s="685"/>
      <c r="H12" s="685"/>
      <c r="I12" s="685"/>
      <c r="J12" s="686"/>
    </row>
    <row r="13" spans="2:15" s="60" customFormat="1" ht="225.75" customHeight="1" thickBot="1" x14ac:dyDescent="0.35">
      <c r="B13" s="687"/>
      <c r="C13" s="688"/>
      <c r="D13" s="688"/>
      <c r="E13" s="688"/>
      <c r="F13" s="688"/>
      <c r="G13" s="688"/>
      <c r="H13" s="688"/>
      <c r="I13" s="688"/>
      <c r="J13" s="689"/>
      <c r="K13" s="62"/>
      <c r="L13" s="63"/>
      <c r="M13" s="63"/>
      <c r="N13" s="63"/>
      <c r="O13" s="63"/>
    </row>
    <row r="14" spans="2:15" ht="20.100000000000001" customHeight="1" thickBot="1" x14ac:dyDescent="0.3">
      <c r="B14" s="690"/>
      <c r="C14" s="691"/>
      <c r="D14" s="691"/>
      <c r="E14" s="691"/>
      <c r="F14" s="691"/>
      <c r="G14" s="691"/>
      <c r="H14" s="691"/>
      <c r="I14" s="691"/>
      <c r="J14" s="692"/>
      <c r="K14" s="64"/>
      <c r="L14" s="63"/>
      <c r="M14" s="63"/>
      <c r="N14" s="63"/>
      <c r="O14" s="63"/>
    </row>
    <row r="15" spans="2:15" ht="20.100000000000001" customHeight="1" x14ac:dyDescent="0.25">
      <c r="B15" s="673" t="s">
        <v>297</v>
      </c>
      <c r="C15" s="674"/>
      <c r="D15" s="674"/>
      <c r="E15" s="674"/>
      <c r="F15" s="674"/>
      <c r="G15" s="674"/>
      <c r="H15" s="674"/>
      <c r="I15" s="674"/>
      <c r="J15" s="675"/>
    </row>
    <row r="16" spans="2:15" ht="20.100000000000001" customHeight="1" x14ac:dyDescent="0.25">
      <c r="B16" s="676"/>
      <c r="C16" s="677"/>
      <c r="D16" s="677"/>
      <c r="E16" s="677"/>
      <c r="F16" s="677"/>
      <c r="G16" s="677"/>
      <c r="H16" s="677"/>
      <c r="I16" s="677"/>
      <c r="J16" s="678"/>
    </row>
    <row r="17" spans="2:10" ht="20.100000000000001" customHeight="1" thickBot="1" x14ac:dyDescent="0.3">
      <c r="B17" s="676"/>
      <c r="C17" s="677"/>
      <c r="D17" s="677"/>
      <c r="E17" s="677"/>
      <c r="F17" s="677"/>
      <c r="G17" s="677"/>
      <c r="H17" s="677"/>
      <c r="I17" s="677"/>
      <c r="J17" s="678"/>
    </row>
    <row r="18" spans="2:10" ht="20.100000000000001" customHeight="1" thickBot="1" x14ac:dyDescent="0.3">
      <c r="B18" s="605"/>
      <c r="C18" s="606"/>
      <c r="D18" s="606"/>
      <c r="E18" s="607" t="s">
        <v>196</v>
      </c>
      <c r="F18" s="607"/>
      <c r="G18" s="607"/>
      <c r="H18" s="607"/>
      <c r="I18" s="607"/>
      <c r="J18" s="607"/>
    </row>
    <row r="19" spans="2:10" ht="23.25" customHeight="1" x14ac:dyDescent="0.25">
      <c r="B19" s="659" t="s">
        <v>3</v>
      </c>
      <c r="C19" s="660"/>
      <c r="D19" s="92">
        <f>PTT!E22</f>
        <v>0</v>
      </c>
      <c r="E19" s="612" t="s">
        <v>192</v>
      </c>
      <c r="F19" s="612"/>
      <c r="G19" s="612"/>
      <c r="H19" s="613"/>
      <c r="I19" s="613"/>
      <c r="J19" s="613"/>
    </row>
    <row r="20" spans="2:10" ht="24.75" customHeight="1" x14ac:dyDescent="0.25">
      <c r="B20" s="679" t="s">
        <v>4</v>
      </c>
      <c r="C20" s="680"/>
      <c r="D20" s="93" t="str">
        <f>PTT!D17</f>
        <v>Go to Start Here Tab to complete</v>
      </c>
      <c r="E20" s="612" t="s">
        <v>194</v>
      </c>
      <c r="F20" s="612"/>
      <c r="G20" s="612"/>
      <c r="H20" s="613"/>
      <c r="I20" s="613"/>
      <c r="J20" s="613"/>
    </row>
    <row r="21" spans="2:10" ht="35.25" customHeight="1" thickBot="1" x14ac:dyDescent="0.3">
      <c r="B21" s="615" t="s">
        <v>191</v>
      </c>
      <c r="C21" s="616"/>
      <c r="D21" s="139" t="str">
        <f>PTT!E24</f>
        <v>Travel Ending Date Missing</v>
      </c>
      <c r="E21" s="612" t="s">
        <v>195</v>
      </c>
      <c r="F21" s="612"/>
      <c r="G21" s="612"/>
      <c r="H21" s="614"/>
      <c r="I21" s="614"/>
      <c r="J21" s="614"/>
    </row>
    <row r="22" spans="2:10" ht="20.100000000000001" customHeight="1" x14ac:dyDescent="0.25">
      <c r="B22" s="608"/>
      <c r="C22" s="609"/>
      <c r="D22" s="609"/>
      <c r="E22" s="610" t="s">
        <v>193</v>
      </c>
      <c r="F22" s="610"/>
      <c r="G22" s="610"/>
      <c r="H22" s="611"/>
      <c r="I22" s="611"/>
      <c r="J22" s="611"/>
    </row>
    <row r="23" spans="2:10" ht="20.100000000000001" customHeight="1" x14ac:dyDescent="0.25">
      <c r="B23" s="672" t="s">
        <v>141</v>
      </c>
      <c r="C23" s="672"/>
      <c r="D23" s="672"/>
      <c r="E23" s="672"/>
      <c r="F23" s="672"/>
      <c r="G23" s="672"/>
      <c r="H23" s="672"/>
      <c r="I23" s="672"/>
      <c r="J23" s="672"/>
    </row>
    <row r="24" spans="2:10" ht="20.100000000000001" customHeight="1" x14ac:dyDescent="0.25">
      <c r="B24" s="672"/>
      <c r="C24" s="672"/>
      <c r="D24" s="672"/>
      <c r="E24" s="672"/>
      <c r="F24" s="672"/>
      <c r="G24" s="672"/>
      <c r="H24" s="672"/>
      <c r="I24" s="672"/>
      <c r="J24" s="672"/>
    </row>
    <row r="25" spans="2:10" ht="20.100000000000001" customHeight="1" x14ac:dyDescent="0.25">
      <c r="B25" s="672"/>
      <c r="C25" s="672"/>
      <c r="D25" s="672"/>
      <c r="E25" s="672"/>
      <c r="F25" s="672"/>
      <c r="G25" s="672"/>
      <c r="H25" s="672"/>
      <c r="I25" s="672"/>
      <c r="J25" s="672"/>
    </row>
    <row r="26" spans="2:10" ht="32.25" customHeight="1" thickBot="1" x14ac:dyDescent="0.3">
      <c r="B26" s="672"/>
      <c r="C26" s="672"/>
      <c r="D26" s="672"/>
      <c r="E26" s="672"/>
      <c r="F26" s="672"/>
      <c r="G26" s="672"/>
      <c r="H26" s="672"/>
      <c r="I26" s="672"/>
      <c r="J26" s="672"/>
    </row>
    <row r="27" spans="2:10" s="8" customFormat="1" ht="12.75" hidden="1" customHeight="1" x14ac:dyDescent="0.25">
      <c r="B27" s="623" t="s">
        <v>47</v>
      </c>
      <c r="C27" s="624"/>
      <c r="D27" s="625"/>
      <c r="E27" s="626" t="s">
        <v>62</v>
      </c>
      <c r="F27" s="627"/>
      <c r="G27" s="630" t="str">
        <f>PTT!B30</f>
        <v xml:space="preserve">      /        /        /            </v>
      </c>
      <c r="H27" s="630"/>
      <c r="I27" s="630"/>
      <c r="J27" s="631"/>
    </row>
    <row r="28" spans="2:10" s="8" customFormat="1" ht="13.5" hidden="1" customHeight="1" thickBot="1" x14ac:dyDescent="0.3">
      <c r="B28" s="634" t="s">
        <v>48</v>
      </c>
      <c r="C28" s="635"/>
      <c r="D28" s="636"/>
      <c r="E28" s="628"/>
      <c r="F28" s="629"/>
      <c r="G28" s="632"/>
      <c r="H28" s="632"/>
      <c r="I28" s="632"/>
      <c r="J28" s="633"/>
    </row>
    <row r="29" spans="2:10" s="13" customFormat="1" ht="39.75" hidden="1" customHeight="1" x14ac:dyDescent="0.3">
      <c r="B29" s="661" t="s">
        <v>64</v>
      </c>
      <c r="C29" s="662"/>
      <c r="D29" s="663"/>
      <c r="E29" s="664" t="s">
        <v>85</v>
      </c>
      <c r="F29" s="665"/>
      <c r="G29" s="665"/>
      <c r="H29" s="665"/>
      <c r="I29" s="665"/>
      <c r="J29" s="666"/>
    </row>
    <row r="30" spans="2:10" s="13" customFormat="1" ht="36.75" hidden="1" customHeight="1" x14ac:dyDescent="0.3">
      <c r="B30" s="667" t="s">
        <v>63</v>
      </c>
      <c r="C30" s="668"/>
      <c r="D30" s="669"/>
      <c r="E30" s="642" t="s">
        <v>65</v>
      </c>
      <c r="F30" s="643"/>
      <c r="G30" s="643"/>
      <c r="H30" s="643"/>
      <c r="I30" s="643"/>
      <c r="J30" s="644"/>
    </row>
    <row r="31" spans="2:10" s="13" customFormat="1" ht="16.5" hidden="1" customHeight="1" thickBot="1" x14ac:dyDescent="0.35">
      <c r="B31" s="621" t="s">
        <v>57</v>
      </c>
      <c r="C31" s="622"/>
      <c r="D31" s="9" t="s">
        <v>42</v>
      </c>
      <c r="E31" s="645"/>
      <c r="F31" s="646"/>
      <c r="G31" s="646"/>
      <c r="H31" s="646"/>
      <c r="I31" s="646"/>
      <c r="J31" s="647"/>
    </row>
    <row r="32" spans="2:10" s="14" customFormat="1" ht="15" hidden="1" customHeight="1" x14ac:dyDescent="0.3">
      <c r="B32" s="642" t="s">
        <v>58</v>
      </c>
      <c r="C32" s="643"/>
      <c r="D32" s="644"/>
      <c r="E32" s="642" t="s">
        <v>66</v>
      </c>
      <c r="F32" s="643"/>
      <c r="G32" s="643"/>
      <c r="H32" s="643"/>
      <c r="I32" s="643"/>
      <c r="J32" s="644"/>
    </row>
    <row r="33" spans="2:10" s="14" customFormat="1" ht="23.25" hidden="1" customHeight="1" x14ac:dyDescent="0.3">
      <c r="B33" s="645"/>
      <c r="C33" s="646"/>
      <c r="D33" s="647"/>
      <c r="E33" s="645"/>
      <c r="F33" s="646"/>
      <c r="G33" s="646"/>
      <c r="H33" s="646"/>
      <c r="I33" s="646"/>
      <c r="J33" s="647"/>
    </row>
    <row r="34" spans="2:10" s="8" customFormat="1" ht="13.5" hidden="1" customHeight="1" thickBot="1" x14ac:dyDescent="0.3">
      <c r="B34" s="637" t="s">
        <v>49</v>
      </c>
      <c r="C34" s="638"/>
      <c r="D34" s="639"/>
      <c r="E34" s="637" t="s">
        <v>50</v>
      </c>
      <c r="F34" s="638"/>
      <c r="G34" s="638"/>
      <c r="H34" s="638"/>
      <c r="I34" s="638"/>
      <c r="J34" s="639"/>
    </row>
    <row r="35" spans="2:10" s="8" customFormat="1" ht="33.75" customHeight="1" thickBot="1" x14ac:dyDescent="0.35">
      <c r="B35" s="617" t="s">
        <v>0</v>
      </c>
      <c r="C35" s="618"/>
      <c r="D35" s="618"/>
      <c r="E35" s="618"/>
      <c r="F35" s="618"/>
      <c r="G35" s="618"/>
      <c r="H35" s="618"/>
      <c r="I35" s="618"/>
      <c r="J35" s="619"/>
    </row>
    <row r="36" spans="2:10" ht="30.75" customHeight="1" x14ac:dyDescent="0.25">
      <c r="B36" s="620" t="s">
        <v>2</v>
      </c>
      <c r="C36" s="620"/>
      <c r="D36" s="620"/>
      <c r="E36" s="620"/>
      <c r="F36" s="620"/>
      <c r="G36" s="620"/>
      <c r="H36" s="620"/>
      <c r="I36" s="620"/>
      <c r="J36" s="620"/>
    </row>
  </sheetData>
  <mergeCells count="45">
    <mergeCell ref="B13:J13"/>
    <mergeCell ref="B14:J14"/>
    <mergeCell ref="B7:D11"/>
    <mergeCell ref="F7:G7"/>
    <mergeCell ref="I7:J7"/>
    <mergeCell ref="F9:G9"/>
    <mergeCell ref="I9:J9"/>
    <mergeCell ref="F10:J10"/>
    <mergeCell ref="B1:J1"/>
    <mergeCell ref="B32:D33"/>
    <mergeCell ref="E32:J33"/>
    <mergeCell ref="B3:J5"/>
    <mergeCell ref="B2:J2"/>
    <mergeCell ref="B19:C19"/>
    <mergeCell ref="B29:D29"/>
    <mergeCell ref="E29:J29"/>
    <mergeCell ref="B30:D30"/>
    <mergeCell ref="F11:J11"/>
    <mergeCell ref="E30:J31"/>
    <mergeCell ref="B23:J26"/>
    <mergeCell ref="B15:J17"/>
    <mergeCell ref="B20:C20"/>
    <mergeCell ref="F8:J8"/>
    <mergeCell ref="B12:J12"/>
    <mergeCell ref="B35:J35"/>
    <mergeCell ref="B36:J36"/>
    <mergeCell ref="B31:C31"/>
    <mergeCell ref="B27:D27"/>
    <mergeCell ref="E27:F28"/>
    <mergeCell ref="G27:J28"/>
    <mergeCell ref="B28:D28"/>
    <mergeCell ref="B34:D34"/>
    <mergeCell ref="E34:J34"/>
    <mergeCell ref="B18:D18"/>
    <mergeCell ref="E18:J18"/>
    <mergeCell ref="B22:D22"/>
    <mergeCell ref="E22:G22"/>
    <mergeCell ref="H22:J22"/>
    <mergeCell ref="E19:G19"/>
    <mergeCell ref="E20:G20"/>
    <mergeCell ref="E21:G21"/>
    <mergeCell ref="H19:J19"/>
    <mergeCell ref="H20:J20"/>
    <mergeCell ref="H21:J21"/>
    <mergeCell ref="B21:C21"/>
  </mergeCells>
  <phoneticPr fontId="46" type="noConversion"/>
  <printOptions horizontalCentered="1"/>
  <pageMargins left="0.34" right="0.36" top="0.55000000000000004" bottom="0.52" header="0.36" footer="0.19"/>
  <pageSetup scale="66" fitToHeight="0" orientation="portrait" r:id="rId1"/>
  <headerFooter alignWithMargins="0">
    <oddFooter>&amp;L&amp;"Arial Narrow,Italic"&amp;9&amp;F&amp;C&amp;"Arial Narrow,Regular"&amp;9Revised 10/2023&amp;R&amp;"Arial Narrow,Italic"&amp;9&amp;D
&amp;T</odd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tabColor indexed="11"/>
    <pageSetUpPr fitToPage="1"/>
  </sheetPr>
  <dimension ref="A1:AD60"/>
  <sheetViews>
    <sheetView showGridLines="0" showRowColHeaders="0" showZeros="0" zoomScaleNormal="100" workbookViewId="0">
      <selection activeCell="J6" sqref="J6:K6"/>
    </sheetView>
  </sheetViews>
  <sheetFormatPr defaultColWidth="9.109375" defaultRowHeight="13.8" x14ac:dyDescent="0.3"/>
  <cols>
    <col min="1" max="1" width="3.5546875" style="140" customWidth="1"/>
    <col min="2" max="2" width="13.109375" style="148" customWidth="1"/>
    <col min="3" max="3" width="9.5546875" style="148" customWidth="1"/>
    <col min="4" max="4" width="10.33203125" style="148" customWidth="1"/>
    <col min="5" max="7" width="9.33203125" style="148" customWidth="1"/>
    <col min="8" max="8" width="9.5546875" style="148" customWidth="1"/>
    <col min="9" max="10" width="9.33203125" style="148" customWidth="1"/>
    <col min="11" max="11" width="16.6640625" style="148" customWidth="1"/>
    <col min="12" max="12" width="69.88671875" style="140" hidden="1" customWidth="1"/>
    <col min="13" max="15" width="0" style="94" hidden="1" customWidth="1"/>
    <col min="16" max="16" width="2.21875" style="377" customWidth="1"/>
    <col min="17" max="17" width="19.109375" style="377" bestFit="1" customWidth="1"/>
    <col min="18" max="18" width="11.77734375" style="377" bestFit="1" customWidth="1"/>
    <col min="19" max="19" width="8.5546875" style="94" bestFit="1" customWidth="1"/>
    <col min="20" max="21" width="13.33203125" style="94" customWidth="1"/>
    <col min="22" max="23" width="12.44140625" style="94" customWidth="1"/>
    <col min="24" max="24" width="9.88671875" style="94" customWidth="1"/>
    <col min="25" max="25" width="24.109375" style="141" customWidth="1"/>
    <col min="26" max="26" width="9.109375" style="141"/>
    <col min="27" max="27" width="6.44140625" style="141" bestFit="1" customWidth="1"/>
    <col min="28" max="28" width="5.88671875" style="141" bestFit="1" customWidth="1"/>
    <col min="29" max="29" width="36.5546875" style="149" bestFit="1" customWidth="1"/>
    <col min="30" max="16384" width="9.109375" style="140"/>
  </cols>
  <sheetData>
    <row r="1" spans="2:29" ht="20.399999999999999" customHeight="1" x14ac:dyDescent="0.3">
      <c r="B1" s="140"/>
      <c r="C1" s="176"/>
      <c r="D1" s="176"/>
      <c r="E1" s="176"/>
      <c r="F1" s="176"/>
      <c r="G1" s="176"/>
      <c r="H1" s="176"/>
      <c r="I1" s="176"/>
      <c r="J1" s="176"/>
      <c r="K1" s="489"/>
      <c r="P1" s="488"/>
      <c r="Q1" s="488"/>
      <c r="R1" s="385"/>
      <c r="Y1" s="196" t="s">
        <v>39</v>
      </c>
      <c r="Z1" s="197" t="s">
        <v>190</v>
      </c>
      <c r="AA1" s="198">
        <v>43466</v>
      </c>
      <c r="AB1" s="199">
        <v>0.625</v>
      </c>
      <c r="AC1" s="200" t="s">
        <v>110</v>
      </c>
    </row>
    <row r="2" spans="2:29" ht="30" x14ac:dyDescent="0.3">
      <c r="B2" s="713" t="s">
        <v>684</v>
      </c>
      <c r="C2" s="714"/>
      <c r="D2" s="714"/>
      <c r="E2" s="714"/>
      <c r="F2" s="714"/>
      <c r="G2" s="714"/>
      <c r="H2" s="714"/>
      <c r="I2" s="714"/>
      <c r="J2" s="714"/>
      <c r="K2" s="714"/>
      <c r="P2" s="395"/>
      <c r="Q2" s="395"/>
      <c r="R2" s="395"/>
      <c r="Y2" s="201" t="s">
        <v>772</v>
      </c>
      <c r="Z2" s="201" t="s">
        <v>33</v>
      </c>
      <c r="AA2" s="198">
        <v>43831</v>
      </c>
      <c r="AB2" s="199">
        <v>0.625</v>
      </c>
      <c r="AC2" s="363" t="s">
        <v>208</v>
      </c>
    </row>
    <row r="3" spans="2:29" ht="30.75" customHeight="1" x14ac:dyDescent="0.3">
      <c r="B3" s="402" t="s">
        <v>211</v>
      </c>
      <c r="C3" s="717">
        <f ca="1">TODAY()</f>
        <v>45289</v>
      </c>
      <c r="D3" s="717"/>
      <c r="E3" s="403" t="s">
        <v>30</v>
      </c>
      <c r="F3" s="742" t="str">
        <f>IF('START HERE'!E5="","Go to Start Here Tab to complete",'START HERE'!E5)</f>
        <v>Go to Start Here Tab to complete</v>
      </c>
      <c r="G3" s="743"/>
      <c r="H3" s="743"/>
      <c r="I3" s="744"/>
      <c r="J3" s="741" t="str">
        <f>IF('START HERE'!E12="","",'START HERE'!E12)</f>
        <v>SELECT DROPDOWN CHOICES</v>
      </c>
      <c r="K3" s="741"/>
      <c r="L3" s="411"/>
      <c r="P3" s="395"/>
      <c r="Q3" s="395"/>
      <c r="R3" s="395"/>
      <c r="Y3" s="201" t="s">
        <v>129</v>
      </c>
      <c r="Z3" s="201" t="s">
        <v>34</v>
      </c>
      <c r="AA3" s="198">
        <v>44197</v>
      </c>
      <c r="AB3" s="199">
        <v>0.625</v>
      </c>
      <c r="AC3" s="363" t="s">
        <v>291</v>
      </c>
    </row>
    <row r="4" spans="2:29" ht="17.100000000000001" customHeight="1" x14ac:dyDescent="0.3">
      <c r="B4" s="404" t="s">
        <v>20</v>
      </c>
      <c r="C4" s="737" t="str">
        <f>IF('START HERE'!E9="","",'START HERE'!E9)</f>
        <v/>
      </c>
      <c r="D4" s="737"/>
      <c r="E4" s="405" t="s">
        <v>28</v>
      </c>
      <c r="F4" s="806" t="str">
        <f>IF('START HERE'!E8="","",'START HERE'!E8)</f>
        <v/>
      </c>
      <c r="G4" s="806"/>
      <c r="H4" s="806"/>
      <c r="I4" s="806"/>
      <c r="J4" s="806"/>
      <c r="K4" s="806"/>
      <c r="Y4" s="201" t="s">
        <v>39</v>
      </c>
      <c r="Z4" s="201" t="s">
        <v>35</v>
      </c>
      <c r="AA4" s="198"/>
      <c r="AB4" s="199"/>
      <c r="AC4" s="364" t="s">
        <v>175</v>
      </c>
    </row>
    <row r="5" spans="2:29" ht="17.100000000000001" customHeight="1" x14ac:dyDescent="0.3">
      <c r="B5" s="404" t="s">
        <v>112</v>
      </c>
      <c r="C5" s="739" t="str">
        <f>IF('START HERE'!E6="","",'START HERE'!E6)</f>
        <v/>
      </c>
      <c r="D5" s="740"/>
      <c r="E5" s="406" t="s">
        <v>19</v>
      </c>
      <c r="F5" s="807" t="str">
        <f>IF('START HERE'!E11="","",'START HERE'!E11)</f>
        <v/>
      </c>
      <c r="G5" s="807"/>
      <c r="H5" s="807"/>
      <c r="I5" s="807"/>
      <c r="J5" s="807"/>
      <c r="K5" s="807"/>
      <c r="Y5" s="201" t="s">
        <v>685</v>
      </c>
      <c r="Z5" s="201" t="s">
        <v>36</v>
      </c>
      <c r="AA5" s="198"/>
      <c r="AB5" s="201"/>
      <c r="AC5" s="364" t="s">
        <v>128</v>
      </c>
    </row>
    <row r="6" spans="2:29" ht="17.100000000000001" customHeight="1" x14ac:dyDescent="0.3">
      <c r="B6" s="404" t="s">
        <v>666</v>
      </c>
      <c r="C6" s="738" t="str">
        <f>IF('START HERE'!E7="","",'START HERE'!E7)</f>
        <v/>
      </c>
      <c r="D6" s="738"/>
      <c r="E6" s="747" t="s">
        <v>686</v>
      </c>
      <c r="F6" s="747"/>
      <c r="G6" s="747"/>
      <c r="H6" s="747"/>
      <c r="I6" s="747"/>
      <c r="J6" s="745" t="s">
        <v>39</v>
      </c>
      <c r="K6" s="746"/>
      <c r="P6" s="391"/>
      <c r="Q6" s="391"/>
      <c r="R6" s="391"/>
      <c r="Y6" s="201" t="s">
        <v>687</v>
      </c>
      <c r="Z6" s="201" t="s">
        <v>37</v>
      </c>
      <c r="AA6" s="198"/>
      <c r="AB6" s="201"/>
      <c r="AC6" s="363" t="s">
        <v>163</v>
      </c>
    </row>
    <row r="7" spans="2:29" ht="17.100000000000001" customHeight="1" x14ac:dyDescent="0.3">
      <c r="B7" s="404" t="s">
        <v>27</v>
      </c>
      <c r="C7" s="735" t="str">
        <f>IF('START HERE'!E10="","",'START HERE'!E10)</f>
        <v/>
      </c>
      <c r="D7" s="735"/>
      <c r="E7" s="406" t="s">
        <v>71</v>
      </c>
      <c r="F7" s="820">
        <f>'START HERE'!E23</f>
        <v>0</v>
      </c>
      <c r="G7" s="820"/>
      <c r="H7" s="820"/>
      <c r="I7" s="736" t="s">
        <v>665</v>
      </c>
      <c r="J7" s="736"/>
      <c r="K7" s="736"/>
      <c r="Y7" s="201"/>
      <c r="Z7" s="201" t="s">
        <v>38</v>
      </c>
      <c r="AA7" s="201"/>
      <c r="AB7" s="201"/>
      <c r="AC7" s="363" t="s">
        <v>162</v>
      </c>
    </row>
    <row r="8" spans="2:29" ht="17.100000000000001" customHeight="1" x14ac:dyDescent="0.3">
      <c r="B8" s="407" t="s">
        <v>113</v>
      </c>
      <c r="C8" s="821" t="str">
        <f>IF('START HERE'!D33="","",'START HERE'!D33)</f>
        <v/>
      </c>
      <c r="D8" s="821"/>
      <c r="E8" s="821"/>
      <c r="F8" s="821"/>
      <c r="G8" s="821"/>
      <c r="H8" s="821"/>
      <c r="I8" s="823"/>
      <c r="J8" s="823"/>
      <c r="K8" s="823"/>
      <c r="P8" s="387"/>
      <c r="Q8" s="387"/>
      <c r="R8" s="387"/>
      <c r="Y8" s="201"/>
      <c r="Z8" s="201"/>
      <c r="AA8" s="201"/>
      <c r="AB8" s="201"/>
      <c r="AC8" s="363" t="s">
        <v>84</v>
      </c>
    </row>
    <row r="9" spans="2:29" ht="17.25" customHeight="1" x14ac:dyDescent="0.3">
      <c r="B9" s="408" t="s">
        <v>56</v>
      </c>
      <c r="C9" s="824" t="str">
        <f>IF('START HERE'!D31="","",'START HERE'!D31)</f>
        <v>SELECT PURPOSE OF TRAVEL</v>
      </c>
      <c r="D9" s="824"/>
      <c r="E9" s="824"/>
      <c r="F9" s="824"/>
      <c r="G9" s="824"/>
      <c r="H9" s="824"/>
      <c r="I9" s="823"/>
      <c r="J9" s="823"/>
      <c r="K9" s="823"/>
      <c r="P9" s="387"/>
      <c r="Q9" s="387"/>
      <c r="R9" s="387"/>
      <c r="Y9" s="201"/>
      <c r="Z9" s="201"/>
      <c r="AA9" s="201"/>
      <c r="AB9" s="201"/>
      <c r="AC9" s="363" t="s">
        <v>74</v>
      </c>
    </row>
    <row r="10" spans="2:29" ht="24.75" customHeight="1" x14ac:dyDescent="0.3">
      <c r="B10" s="402" t="s">
        <v>55</v>
      </c>
      <c r="C10" s="825" t="str">
        <f>IF('START HERE'!D30="","",'START HERE'!D30)</f>
        <v/>
      </c>
      <c r="D10" s="825"/>
      <c r="E10" s="825"/>
      <c r="F10" s="825"/>
      <c r="G10" s="825"/>
      <c r="H10" s="825"/>
      <c r="I10" s="823"/>
      <c r="J10" s="823"/>
      <c r="K10" s="823"/>
      <c r="P10" s="387"/>
      <c r="Q10" s="387"/>
      <c r="R10" s="387"/>
      <c r="Y10" s="201"/>
      <c r="Z10" s="201"/>
      <c r="AA10" s="201"/>
      <c r="AB10" s="201"/>
      <c r="AC10" s="363" t="s">
        <v>75</v>
      </c>
    </row>
    <row r="11" spans="2:29" ht="13.5" customHeight="1" x14ac:dyDescent="0.25">
      <c r="B11" s="727" t="s">
        <v>237</v>
      </c>
      <c r="C11" s="728"/>
      <c r="D11" s="728"/>
      <c r="E11" s="728"/>
      <c r="F11" s="729" t="s">
        <v>668</v>
      </c>
      <c r="G11" s="730"/>
      <c r="H11" s="730"/>
      <c r="I11" s="730"/>
      <c r="J11" s="731"/>
      <c r="K11" s="410" t="s">
        <v>683</v>
      </c>
      <c r="M11" s="140"/>
      <c r="N11" s="140"/>
      <c r="O11" s="140"/>
      <c r="P11" s="370"/>
      <c r="Q11" s="370"/>
      <c r="R11" s="378"/>
      <c r="S11" s="140"/>
      <c r="T11" s="140"/>
      <c r="U11" s="140"/>
      <c r="V11" s="140"/>
      <c r="W11" s="140"/>
      <c r="X11" s="140"/>
      <c r="Y11" s="201"/>
      <c r="Z11" s="201"/>
      <c r="AA11" s="201"/>
      <c r="AB11" s="201"/>
      <c r="AC11" s="363" t="s">
        <v>290</v>
      </c>
    </row>
    <row r="12" spans="2:29" ht="13.5" customHeight="1" x14ac:dyDescent="0.3">
      <c r="B12" s="142" t="s">
        <v>238</v>
      </c>
      <c r="C12" s="409"/>
      <c r="D12" s="409"/>
      <c r="E12" s="409"/>
      <c r="F12" s="409"/>
      <c r="G12" s="409"/>
      <c r="H12" s="409"/>
      <c r="I12" s="409"/>
      <c r="J12" s="409"/>
      <c r="K12" s="812" t="s">
        <v>667</v>
      </c>
      <c r="P12" s="396"/>
      <c r="Q12" s="396"/>
      <c r="R12" s="396"/>
      <c r="S12" s="143"/>
      <c r="T12" s="143"/>
      <c r="U12" s="143"/>
      <c r="V12" s="143"/>
      <c r="W12" s="143"/>
      <c r="X12" s="143"/>
      <c r="Y12" s="201"/>
      <c r="Z12" s="201"/>
      <c r="AA12" s="201"/>
      <c r="AB12" s="201"/>
      <c r="AC12" s="363" t="s">
        <v>72</v>
      </c>
    </row>
    <row r="13" spans="2:29" ht="13.2" customHeight="1" x14ac:dyDescent="0.3">
      <c r="B13" s="412" t="s">
        <v>677</v>
      </c>
      <c r="C13" s="144">
        <v>0</v>
      </c>
      <c r="D13" s="144">
        <v>0</v>
      </c>
      <c r="E13" s="144">
        <v>0</v>
      </c>
      <c r="F13" s="144">
        <v>0</v>
      </c>
      <c r="G13" s="144">
        <v>0</v>
      </c>
      <c r="H13" s="144">
        <v>0</v>
      </c>
      <c r="I13" s="144">
        <v>0</v>
      </c>
      <c r="J13" s="144">
        <v>0</v>
      </c>
      <c r="K13" s="812"/>
      <c r="P13" s="396"/>
      <c r="Q13" s="396"/>
      <c r="R13" s="396"/>
      <c r="S13" s="143"/>
      <c r="T13" s="143"/>
      <c r="U13" s="143"/>
      <c r="V13" s="143"/>
      <c r="W13" s="143"/>
      <c r="X13" s="143"/>
      <c r="Y13" s="201"/>
      <c r="Z13" s="201"/>
      <c r="AA13" s="201"/>
      <c r="AB13" s="201"/>
      <c r="AC13" s="363" t="s">
        <v>172</v>
      </c>
    </row>
    <row r="14" spans="2:29" ht="13.2" customHeight="1" x14ac:dyDescent="0.3">
      <c r="B14" s="412" t="s">
        <v>678</v>
      </c>
      <c r="C14" s="144">
        <v>0</v>
      </c>
      <c r="D14" s="144">
        <v>0</v>
      </c>
      <c r="E14" s="144">
        <v>0</v>
      </c>
      <c r="F14" s="144">
        <v>0</v>
      </c>
      <c r="G14" s="144">
        <v>0</v>
      </c>
      <c r="H14" s="144">
        <v>0</v>
      </c>
      <c r="I14" s="144">
        <v>0</v>
      </c>
      <c r="J14" s="144">
        <v>0</v>
      </c>
      <c r="K14" s="812"/>
      <c r="P14"/>
      <c r="Q14"/>
      <c r="R14" s="379"/>
      <c r="Y14" s="201"/>
      <c r="Z14" s="201"/>
      <c r="AA14" s="201"/>
      <c r="AB14" s="201"/>
      <c r="AC14" s="363" t="s">
        <v>83</v>
      </c>
    </row>
    <row r="15" spans="2:29" ht="13.2" customHeight="1" x14ac:dyDescent="0.3">
      <c r="B15" s="412" t="s">
        <v>679</v>
      </c>
      <c r="C15" s="144">
        <v>0</v>
      </c>
      <c r="D15" s="144">
        <v>0</v>
      </c>
      <c r="E15" s="144">
        <v>0</v>
      </c>
      <c r="F15" s="144">
        <v>0</v>
      </c>
      <c r="G15" s="144">
        <v>0</v>
      </c>
      <c r="H15" s="144">
        <v>0</v>
      </c>
      <c r="I15" s="144">
        <v>0</v>
      </c>
      <c r="J15" s="144">
        <v>0</v>
      </c>
      <c r="K15" s="813"/>
      <c r="P15" s="379"/>
      <c r="Q15" s="379"/>
      <c r="R15" s="379"/>
      <c r="Y15" s="201"/>
      <c r="Z15" s="201"/>
      <c r="AA15" s="201"/>
      <c r="AB15" s="201"/>
      <c r="AC15" s="364" t="s">
        <v>82</v>
      </c>
    </row>
    <row r="16" spans="2:29" ht="17.399999999999999" customHeight="1" x14ac:dyDescent="0.3">
      <c r="B16" s="145" t="s">
        <v>111</v>
      </c>
      <c r="C16" s="372">
        <f t="shared" ref="C16:J16" si="0">SUM(C13:C15)</f>
        <v>0</v>
      </c>
      <c r="D16" s="372">
        <f t="shared" si="0"/>
        <v>0</v>
      </c>
      <c r="E16" s="372">
        <f t="shared" si="0"/>
        <v>0</v>
      </c>
      <c r="F16" s="372">
        <f t="shared" si="0"/>
        <v>0</v>
      </c>
      <c r="G16" s="372">
        <f t="shared" si="0"/>
        <v>0</v>
      </c>
      <c r="H16" s="375">
        <f t="shared" si="0"/>
        <v>0</v>
      </c>
      <c r="I16" s="375">
        <f t="shared" si="0"/>
        <v>0</v>
      </c>
      <c r="J16" s="375">
        <f t="shared" si="0"/>
        <v>0</v>
      </c>
      <c r="K16" s="146">
        <f>SUM(C16:J16)</f>
        <v>0</v>
      </c>
      <c r="P16" s="378"/>
      <c r="Q16" s="378"/>
      <c r="R16" s="378"/>
      <c r="Y16" s="201"/>
      <c r="Z16" s="201"/>
      <c r="AA16" s="201"/>
      <c r="AB16" s="201"/>
      <c r="AC16" s="202"/>
    </row>
    <row r="17" spans="2:29" ht="17.25" customHeight="1" x14ac:dyDescent="0.3">
      <c r="B17" s="732" t="s">
        <v>671</v>
      </c>
      <c r="C17" s="733"/>
      <c r="D17" s="734"/>
      <c r="E17" s="822" t="s">
        <v>276</v>
      </c>
      <c r="F17" s="822"/>
      <c r="G17" s="822"/>
      <c r="H17" s="822"/>
      <c r="I17" s="376" t="s">
        <v>676</v>
      </c>
      <c r="J17" s="373"/>
      <c r="K17" s="374"/>
      <c r="P17" s="380"/>
      <c r="Q17" s="380"/>
      <c r="R17" s="380"/>
      <c r="Y17" s="201"/>
      <c r="Z17" s="201"/>
      <c r="AA17" s="201"/>
      <c r="AB17" s="201"/>
      <c r="AC17" s="202"/>
    </row>
    <row r="18" spans="2:29" ht="16.2" customHeight="1" x14ac:dyDescent="0.3">
      <c r="B18" s="182" t="s">
        <v>672</v>
      </c>
      <c r="C18" s="371">
        <v>0</v>
      </c>
      <c r="D18" s="371">
        <v>0</v>
      </c>
      <c r="E18" s="371">
        <v>0</v>
      </c>
      <c r="F18" s="371">
        <v>0</v>
      </c>
      <c r="G18" s="371">
        <v>0</v>
      </c>
      <c r="H18" s="371">
        <v>0</v>
      </c>
      <c r="I18" s="371">
        <v>0</v>
      </c>
      <c r="J18" s="371">
        <v>0</v>
      </c>
      <c r="K18" s="147">
        <f>SUM(C18:J18)</f>
        <v>0</v>
      </c>
      <c r="P18" s="394"/>
      <c r="Q18" s="394"/>
      <c r="R18" s="394"/>
      <c r="Y18" s="201"/>
      <c r="Z18" s="201"/>
      <c r="AA18" s="201"/>
      <c r="AB18" s="201"/>
      <c r="AC18" s="203" t="s">
        <v>276</v>
      </c>
    </row>
    <row r="19" spans="2:29" ht="15.75" customHeight="1" x14ac:dyDescent="0.3">
      <c r="B19" s="140"/>
      <c r="C19" s="140"/>
      <c r="D19" s="140"/>
      <c r="E19" s="140"/>
      <c r="F19" s="140"/>
      <c r="G19" s="140"/>
      <c r="H19" s="814" t="s">
        <v>67</v>
      </c>
      <c r="I19" s="815"/>
      <c r="J19" s="774"/>
      <c r="K19" s="397">
        <f>SUM(K13:K18)</f>
        <v>0</v>
      </c>
      <c r="P19" s="394"/>
      <c r="Q19" s="394"/>
      <c r="R19" s="394"/>
      <c r="Y19" s="201"/>
      <c r="Z19" s="201"/>
      <c r="AA19" s="201"/>
      <c r="AB19" s="201"/>
      <c r="AC19" s="362" t="s">
        <v>673</v>
      </c>
    </row>
    <row r="20" spans="2:29" ht="16.8" customHeight="1" thickBot="1" x14ac:dyDescent="0.35">
      <c r="B20" s="808" t="s">
        <v>682</v>
      </c>
      <c r="C20" s="809"/>
      <c r="D20" s="809"/>
      <c r="E20" s="809"/>
      <c r="F20" s="809"/>
      <c r="G20" s="809"/>
      <c r="H20" s="810"/>
      <c r="I20" s="810"/>
      <c r="J20" s="811"/>
      <c r="K20" s="811"/>
      <c r="Y20" s="197"/>
      <c r="Z20" s="197"/>
      <c r="AA20" s="197"/>
      <c r="AB20" s="197"/>
      <c r="AC20" s="362" t="s">
        <v>280</v>
      </c>
    </row>
    <row r="21" spans="2:29" ht="14.4" thickBot="1" x14ac:dyDescent="0.35">
      <c r="B21" s="716" t="s">
        <v>157</v>
      </c>
      <c r="C21" s="716"/>
      <c r="D21" s="716"/>
      <c r="E21" s="716"/>
      <c r="F21" s="716"/>
      <c r="G21" s="716"/>
      <c r="H21" s="716"/>
      <c r="I21" s="716"/>
      <c r="J21" s="753" t="s">
        <v>39</v>
      </c>
      <c r="K21" s="754"/>
      <c r="P21" s="386"/>
      <c r="Q21" s="1193" t="s">
        <v>773</v>
      </c>
      <c r="R21" s="1194" t="s">
        <v>774</v>
      </c>
      <c r="S21" s="1195" t="s">
        <v>777</v>
      </c>
      <c r="T21" s="1192"/>
      <c r="U21" s="1192"/>
      <c r="V21" s="197"/>
      <c r="W21" s="197"/>
      <c r="X21" s="197"/>
      <c r="Z21" s="197"/>
      <c r="AA21" s="197"/>
      <c r="AB21" s="197"/>
      <c r="AC21" s="362" t="s">
        <v>277</v>
      </c>
    </row>
    <row r="22" spans="2:29" x14ac:dyDescent="0.3">
      <c r="B22" s="150" t="s">
        <v>238</v>
      </c>
      <c r="C22" s="771" t="s">
        <v>80</v>
      </c>
      <c r="D22" s="771"/>
      <c r="E22" s="771"/>
      <c r="F22" s="771" t="s">
        <v>210</v>
      </c>
      <c r="G22" s="771"/>
      <c r="H22" s="771"/>
      <c r="I22" s="151" t="s">
        <v>12</v>
      </c>
      <c r="J22" s="1202" t="s">
        <v>40</v>
      </c>
      <c r="K22" s="152" t="s">
        <v>89</v>
      </c>
      <c r="P22" s="392"/>
      <c r="Q22" s="1196" t="s">
        <v>775</v>
      </c>
      <c r="R22" s="1199">
        <v>45292</v>
      </c>
      <c r="S22" s="1197">
        <v>0.67</v>
      </c>
      <c r="T22" s="1191"/>
      <c r="U22" s="1191"/>
      <c r="V22" s="197"/>
      <c r="W22" s="197"/>
      <c r="X22" s="197"/>
      <c r="Z22" s="197"/>
      <c r="AA22" s="197"/>
      <c r="AB22" s="197"/>
      <c r="AC22" s="362" t="s">
        <v>278</v>
      </c>
    </row>
    <row r="23" spans="2:29" x14ac:dyDescent="0.3">
      <c r="B23" s="153"/>
      <c r="C23" s="776"/>
      <c r="D23" s="777"/>
      <c r="E23" s="778"/>
      <c r="F23" s="776"/>
      <c r="G23" s="777"/>
      <c r="H23" s="778"/>
      <c r="I23" s="154">
        <v>0</v>
      </c>
      <c r="J23" s="1212">
        <v>0</v>
      </c>
      <c r="K23" s="155">
        <f>IF(J23="N/A",0,I23*J23)</f>
        <v>0</v>
      </c>
      <c r="P23" s="392"/>
      <c r="Q23" s="1204" t="s">
        <v>775</v>
      </c>
      <c r="R23" s="1205">
        <v>44927</v>
      </c>
      <c r="S23" s="1206">
        <v>0.65500000000000003</v>
      </c>
      <c r="T23" s="1191"/>
      <c r="U23" s="1191"/>
      <c r="V23" s="197"/>
      <c r="W23" s="197"/>
      <c r="X23" s="197"/>
      <c r="Z23" s="197"/>
      <c r="AA23" s="197"/>
      <c r="AB23" s="197"/>
      <c r="AC23" s="362" t="s">
        <v>674</v>
      </c>
    </row>
    <row r="24" spans="2:29" x14ac:dyDescent="0.3">
      <c r="B24" s="153"/>
      <c r="C24" s="776"/>
      <c r="D24" s="777"/>
      <c r="E24" s="778"/>
      <c r="F24" s="776"/>
      <c r="G24" s="777"/>
      <c r="H24" s="778"/>
      <c r="I24" s="154">
        <v>0</v>
      </c>
      <c r="J24" s="1212">
        <v>0</v>
      </c>
      <c r="K24" s="155">
        <f>IF(J24="N/A",0,I24*J24)</f>
        <v>0</v>
      </c>
      <c r="P24" s="381"/>
      <c r="Q24" s="1198" t="s">
        <v>776</v>
      </c>
      <c r="R24" s="1199">
        <v>45292</v>
      </c>
      <c r="S24" s="1197">
        <v>0.21</v>
      </c>
      <c r="T24" s="1191"/>
      <c r="U24" s="1191"/>
      <c r="Y24" s="197"/>
      <c r="Z24" s="197"/>
      <c r="AA24" s="197"/>
      <c r="AB24" s="197"/>
      <c r="AC24" s="362" t="s">
        <v>675</v>
      </c>
    </row>
    <row r="25" spans="2:29" ht="13.5" customHeight="1" x14ac:dyDescent="0.3">
      <c r="B25" s="153"/>
      <c r="C25" s="776"/>
      <c r="D25" s="777"/>
      <c r="E25" s="778"/>
      <c r="F25" s="776"/>
      <c r="G25" s="839"/>
      <c r="H25" s="840"/>
      <c r="I25" s="156">
        <v>0</v>
      </c>
      <c r="J25" s="1212">
        <v>0</v>
      </c>
      <c r="K25" s="157">
        <f>IF(J25="N/A",0,I25*J25)</f>
        <v>0</v>
      </c>
      <c r="P25" s="393"/>
      <c r="Q25" s="1207" t="s">
        <v>776</v>
      </c>
      <c r="R25" s="1205">
        <v>44927</v>
      </c>
      <c r="S25" s="1206">
        <v>0.22</v>
      </c>
      <c r="T25" s="1191"/>
      <c r="U25" s="1191"/>
    </row>
    <row r="26" spans="2:29" ht="15.6" x14ac:dyDescent="0.3">
      <c r="B26" s="772" t="s">
        <v>13</v>
      </c>
      <c r="C26" s="772"/>
      <c r="D26" s="772"/>
      <c r="E26" s="772"/>
      <c r="F26" s="772"/>
      <c r="G26" s="718" t="s">
        <v>230</v>
      </c>
      <c r="H26" s="718"/>
      <c r="I26" s="718"/>
      <c r="J26" s="718"/>
      <c r="K26" s="397">
        <f>SUM(K23:K25)</f>
        <v>0</v>
      </c>
      <c r="P26"/>
      <c r="Q26"/>
      <c r="R26" s="384"/>
    </row>
    <row r="27" spans="2:29" ht="28.2" customHeight="1" x14ac:dyDescent="0.3">
      <c r="B27" s="768" t="s">
        <v>681</v>
      </c>
      <c r="C27" s="769"/>
      <c r="D27" s="769"/>
      <c r="E27" s="769"/>
      <c r="F27" s="769"/>
      <c r="G27" s="770"/>
      <c r="H27" s="770"/>
      <c r="I27" s="770"/>
      <c r="J27" s="770"/>
      <c r="K27" s="769"/>
      <c r="Y27" s="158"/>
      <c r="Z27" s="158"/>
      <c r="AA27" s="158"/>
      <c r="AB27" s="158"/>
    </row>
    <row r="28" spans="2:29" x14ac:dyDescent="0.3">
      <c r="B28" s="150" t="s">
        <v>238</v>
      </c>
      <c r="C28" s="765" t="s">
        <v>173</v>
      </c>
      <c r="D28" s="766"/>
      <c r="E28" s="766"/>
      <c r="F28" s="767"/>
      <c r="G28" s="771" t="s">
        <v>174</v>
      </c>
      <c r="H28" s="771"/>
      <c r="I28" s="771"/>
      <c r="J28" s="151" t="s">
        <v>14</v>
      </c>
      <c r="K28" s="159" t="s">
        <v>89</v>
      </c>
      <c r="P28" s="389"/>
      <c r="Q28" s="389"/>
      <c r="R28" s="389"/>
    </row>
    <row r="29" spans="2:29" x14ac:dyDescent="0.3">
      <c r="B29" s="187"/>
      <c r="C29" s="719"/>
      <c r="D29" s="719"/>
      <c r="E29" s="719"/>
      <c r="F29" s="719"/>
      <c r="G29" s="719"/>
      <c r="H29" s="719"/>
      <c r="I29" s="719"/>
      <c r="J29" s="160" t="s">
        <v>190</v>
      </c>
      <c r="K29" s="161">
        <v>0</v>
      </c>
      <c r="P29" s="389"/>
      <c r="Q29" s="389"/>
      <c r="R29" s="389"/>
    </row>
    <row r="30" spans="2:29" x14ac:dyDescent="0.3">
      <c r="B30" s="187"/>
      <c r="C30" s="719"/>
      <c r="D30" s="719"/>
      <c r="E30" s="719"/>
      <c r="F30" s="719"/>
      <c r="G30" s="816"/>
      <c r="H30" s="816"/>
      <c r="I30" s="816"/>
      <c r="J30" s="162" t="s">
        <v>190</v>
      </c>
      <c r="K30" s="163">
        <v>0</v>
      </c>
      <c r="P30" s="389"/>
      <c r="Q30" s="389"/>
      <c r="R30" s="389"/>
    </row>
    <row r="31" spans="2:29" ht="15.6" x14ac:dyDescent="0.3">
      <c r="B31" s="720" t="s">
        <v>13</v>
      </c>
      <c r="C31" s="720"/>
      <c r="D31" s="720"/>
      <c r="E31" s="720"/>
      <c r="F31" s="720"/>
      <c r="G31" s="773" t="s">
        <v>229</v>
      </c>
      <c r="H31" s="774"/>
      <c r="I31" s="774"/>
      <c r="J31" s="775"/>
      <c r="K31" s="397">
        <f>SUM(K29:K30)</f>
        <v>0</v>
      </c>
      <c r="P31" s="389"/>
      <c r="Q31" s="389"/>
      <c r="R31" s="389"/>
    </row>
    <row r="32" spans="2:29" x14ac:dyDescent="0.3">
      <c r="B32" s="837" t="s">
        <v>680</v>
      </c>
      <c r="C32" s="811"/>
      <c r="D32" s="811"/>
      <c r="E32" s="811"/>
      <c r="F32" s="811"/>
      <c r="G32" s="838"/>
      <c r="H32" s="838"/>
      <c r="I32" s="838"/>
      <c r="J32" s="838"/>
      <c r="K32" s="811"/>
    </row>
    <row r="33" spans="1:30" ht="12.75" customHeight="1" x14ac:dyDescent="0.3">
      <c r="B33" s="748" t="s">
        <v>16</v>
      </c>
      <c r="C33" s="748"/>
      <c r="D33" s="748"/>
      <c r="E33" s="159" t="s">
        <v>140</v>
      </c>
      <c r="F33" s="748" t="s">
        <v>181</v>
      </c>
      <c r="G33" s="748"/>
      <c r="H33" s="748"/>
      <c r="I33" s="748"/>
      <c r="J33" s="748"/>
      <c r="K33" s="159" t="s">
        <v>89</v>
      </c>
      <c r="P33" s="390"/>
      <c r="Q33" s="390"/>
      <c r="R33" s="390"/>
    </row>
    <row r="34" spans="1:30" s="165" customFormat="1" ht="12.75" customHeight="1" x14ac:dyDescent="0.25">
      <c r="A34" s="140"/>
      <c r="B34" s="715" t="s">
        <v>110</v>
      </c>
      <c r="C34" s="715"/>
      <c r="D34" s="715"/>
      <c r="E34" s="188" t="s">
        <v>13</v>
      </c>
      <c r="F34" s="817" t="s">
        <v>13</v>
      </c>
      <c r="G34" s="818"/>
      <c r="H34" s="818"/>
      <c r="I34" s="818"/>
      <c r="J34" s="819"/>
      <c r="K34" s="164">
        <v>0</v>
      </c>
      <c r="P34" s="390"/>
      <c r="Q34" s="390"/>
      <c r="R34" s="390"/>
      <c r="Y34" s="141"/>
      <c r="Z34" s="166"/>
      <c r="AA34" s="166"/>
      <c r="AB34" s="166"/>
      <c r="AC34" s="149"/>
    </row>
    <row r="35" spans="1:30" ht="12.75" customHeight="1" x14ac:dyDescent="0.3">
      <c r="A35" s="165"/>
      <c r="B35" s="715" t="s">
        <v>110</v>
      </c>
      <c r="C35" s="715"/>
      <c r="D35" s="715"/>
      <c r="E35" s="188">
        <v>0</v>
      </c>
      <c r="F35" s="780"/>
      <c r="G35" s="780"/>
      <c r="H35" s="780"/>
      <c r="I35" s="780"/>
      <c r="J35" s="780"/>
      <c r="K35" s="164">
        <v>0</v>
      </c>
      <c r="P35" s="390"/>
      <c r="Q35" s="390"/>
      <c r="R35" s="390"/>
      <c r="Y35" s="166"/>
    </row>
    <row r="36" spans="1:30" ht="12.75" customHeight="1" x14ac:dyDescent="0.3">
      <c r="B36" s="715" t="s">
        <v>110</v>
      </c>
      <c r="C36" s="715"/>
      <c r="D36" s="715"/>
      <c r="E36" s="188"/>
      <c r="F36" s="780"/>
      <c r="G36" s="780"/>
      <c r="H36" s="780"/>
      <c r="I36" s="780"/>
      <c r="J36" s="780"/>
      <c r="K36" s="164">
        <v>0</v>
      </c>
      <c r="P36" s="390"/>
      <c r="Q36" s="390"/>
      <c r="R36" s="390"/>
      <c r="AC36" s="167"/>
    </row>
    <row r="37" spans="1:30" ht="12.75" customHeight="1" x14ac:dyDescent="0.3">
      <c r="B37" s="715" t="s">
        <v>110</v>
      </c>
      <c r="C37" s="715"/>
      <c r="D37" s="715"/>
      <c r="E37" s="188"/>
      <c r="F37" s="780"/>
      <c r="G37" s="780"/>
      <c r="H37" s="780"/>
      <c r="I37" s="780"/>
      <c r="J37" s="780"/>
      <c r="K37" s="164">
        <v>0</v>
      </c>
      <c r="P37" s="391"/>
      <c r="Q37" s="391"/>
      <c r="R37" s="391"/>
    </row>
    <row r="38" spans="1:30" ht="12.75" customHeight="1" x14ac:dyDescent="0.3">
      <c r="B38" s="715"/>
      <c r="C38" s="715"/>
      <c r="D38" s="715"/>
      <c r="E38" s="188"/>
      <c r="F38" s="780"/>
      <c r="G38" s="780"/>
      <c r="H38" s="780"/>
      <c r="I38" s="780"/>
      <c r="J38" s="780"/>
      <c r="K38" s="164">
        <v>0</v>
      </c>
      <c r="P38" s="391"/>
      <c r="Q38" s="391"/>
      <c r="R38" s="391"/>
      <c r="S38" s="94" t="s">
        <v>13</v>
      </c>
    </row>
    <row r="39" spans="1:30" ht="16.5" customHeight="1" thickBot="1" x14ac:dyDescent="0.35">
      <c r="B39" s="726" t="s">
        <v>207</v>
      </c>
      <c r="C39" s="726"/>
      <c r="D39" s="726"/>
      <c r="E39" s="726"/>
      <c r="F39" s="726"/>
      <c r="G39" s="726"/>
      <c r="H39" s="726"/>
      <c r="I39" s="826" t="s">
        <v>68</v>
      </c>
      <c r="J39" s="826"/>
      <c r="K39" s="398">
        <f>SUM(K34:K38)</f>
        <v>0</v>
      </c>
    </row>
    <row r="40" spans="1:30" ht="15" customHeight="1" thickBot="1" x14ac:dyDescent="0.35">
      <c r="B40" s="726"/>
      <c r="C40" s="726"/>
      <c r="D40" s="726"/>
      <c r="E40" s="726"/>
      <c r="F40" s="726"/>
      <c r="G40" s="726"/>
      <c r="H40" s="726"/>
      <c r="I40" s="722" t="s">
        <v>203</v>
      </c>
      <c r="J40" s="723"/>
      <c r="K40" s="399">
        <f>K19+K26+L28+K31+K39</f>
        <v>0</v>
      </c>
      <c r="L40" s="168"/>
    </row>
    <row r="41" spans="1:30" ht="15" customHeight="1" x14ac:dyDescent="0.3">
      <c r="B41" s="726"/>
      <c r="C41" s="726"/>
      <c r="D41" s="726"/>
      <c r="E41" s="726"/>
      <c r="F41" s="726"/>
      <c r="G41" s="726"/>
      <c r="H41" s="726"/>
      <c r="I41" s="722" t="s">
        <v>204</v>
      </c>
      <c r="J41" s="723"/>
      <c r="K41" s="399">
        <f>'TV pg2'!K51</f>
        <v>0</v>
      </c>
    </row>
    <row r="42" spans="1:30" ht="15" customHeight="1" x14ac:dyDescent="0.3">
      <c r="B42" s="726"/>
      <c r="C42" s="726"/>
      <c r="D42" s="726"/>
      <c r="E42" s="726"/>
      <c r="F42" s="726"/>
      <c r="G42" s="726"/>
      <c r="H42" s="726"/>
      <c r="I42" s="722" t="s">
        <v>205</v>
      </c>
      <c r="J42" s="723"/>
      <c r="K42" s="399">
        <f>'Multi Trip Mileage'!K53</f>
        <v>0</v>
      </c>
    </row>
    <row r="43" spans="1:30" ht="20.25" customHeight="1" x14ac:dyDescent="0.3">
      <c r="B43" s="802" t="s">
        <v>227</v>
      </c>
      <c r="C43" s="802"/>
      <c r="D43" s="802"/>
      <c r="E43" s="805"/>
      <c r="F43" s="805"/>
      <c r="G43" s="805"/>
      <c r="H43" s="177" t="s">
        <v>6</v>
      </c>
      <c r="I43" s="724" t="s">
        <v>206</v>
      </c>
      <c r="J43" s="725"/>
      <c r="K43" s="399">
        <f>BREF!J44</f>
        <v>0</v>
      </c>
      <c r="P43" s="388"/>
      <c r="Q43" s="388"/>
      <c r="R43" s="388"/>
      <c r="S43" s="173"/>
      <c r="T43" s="173"/>
      <c r="U43" s="173"/>
      <c r="V43" s="173"/>
      <c r="W43" s="173"/>
      <c r="X43" s="173"/>
      <c r="Y43" s="173"/>
      <c r="Z43" s="173"/>
      <c r="AA43" s="173"/>
      <c r="AB43" s="173"/>
      <c r="AD43" s="148"/>
    </row>
    <row r="44" spans="1:30" ht="21" customHeight="1" x14ac:dyDescent="0.3">
      <c r="B44" s="721" t="s">
        <v>282</v>
      </c>
      <c r="C44" s="721"/>
      <c r="D44" s="721"/>
      <c r="E44" s="805"/>
      <c r="F44" s="805"/>
      <c r="G44" s="805"/>
      <c r="H44" s="177" t="s">
        <v>6</v>
      </c>
      <c r="I44" s="841" t="s">
        <v>248</v>
      </c>
      <c r="J44" s="842"/>
      <c r="K44" s="400">
        <f>SUM(K40:K43)</f>
        <v>0</v>
      </c>
      <c r="P44" s="388"/>
      <c r="Q44" s="388"/>
      <c r="R44" s="388"/>
      <c r="S44" s="174"/>
      <c r="T44" s="174"/>
      <c r="U44" s="174"/>
      <c r="V44" s="174"/>
      <c r="W44" s="174"/>
      <c r="X44" s="174"/>
      <c r="Y44" s="174"/>
      <c r="Z44" s="174"/>
      <c r="AA44" s="174"/>
      <c r="AB44" s="174"/>
      <c r="AD44" s="175"/>
    </row>
    <row r="45" spans="1:30" ht="21.75" customHeight="1" x14ac:dyDescent="0.3">
      <c r="B45" s="721" t="s">
        <v>228</v>
      </c>
      <c r="C45" s="801"/>
      <c r="D45" s="801"/>
      <c r="E45" s="827"/>
      <c r="F45" s="828"/>
      <c r="G45" s="829"/>
      <c r="H45" s="177" t="s">
        <v>6</v>
      </c>
      <c r="I45" s="779" t="s">
        <v>670</v>
      </c>
      <c r="J45" s="779"/>
      <c r="K45" s="401">
        <f>PTT!E22</f>
        <v>0</v>
      </c>
      <c r="P45" s="382"/>
      <c r="Q45" s="382"/>
      <c r="AC45" s="148"/>
    </row>
    <row r="46" spans="1:30" ht="20.25" customHeight="1" x14ac:dyDescent="0.3">
      <c r="B46" s="833" t="s">
        <v>283</v>
      </c>
      <c r="C46" s="834"/>
      <c r="D46" s="834"/>
      <c r="E46" s="781"/>
      <c r="F46" s="782"/>
      <c r="G46" s="783"/>
      <c r="H46" s="177" t="s">
        <v>6</v>
      </c>
      <c r="I46" s="830" t="s">
        <v>284</v>
      </c>
      <c r="J46" s="830"/>
      <c r="K46" s="800">
        <f>IF((K44-K45)&gt;0,(K44-K45),0)</f>
        <v>0</v>
      </c>
      <c r="P46" s="386"/>
      <c r="Q46" s="386"/>
      <c r="AC46" s="175"/>
    </row>
    <row r="47" spans="1:30" ht="3.6" customHeight="1" x14ac:dyDescent="0.3">
      <c r="B47" s="169"/>
      <c r="C47" s="140"/>
      <c r="D47" s="140"/>
      <c r="E47" s="170"/>
      <c r="F47" s="170"/>
      <c r="G47" s="170"/>
      <c r="H47" s="170"/>
      <c r="I47" s="830"/>
      <c r="J47" s="830"/>
      <c r="K47" s="800"/>
      <c r="P47" s="386"/>
      <c r="Q47" s="386"/>
    </row>
    <row r="48" spans="1:30" x14ac:dyDescent="0.3">
      <c r="B48" s="764" t="s">
        <v>240</v>
      </c>
      <c r="C48" s="790" t="str">
        <f>IF('START HERE'!E13="","                                        ",(CONCATENATE('START HERE'!E13," / ",'START HERE'!E14," / ",'START HERE'!E15," / ",'START HERE'!E16)))</f>
        <v xml:space="preserve">                                        </v>
      </c>
      <c r="D48" s="791"/>
      <c r="E48" s="791"/>
      <c r="F48" s="791"/>
      <c r="G48" s="762" t="str">
        <f>IF('START HERE'!E17="","",'START HERE'!E17)</f>
        <v/>
      </c>
      <c r="H48" s="763"/>
      <c r="I48" s="798" t="s">
        <v>239</v>
      </c>
      <c r="J48" s="798"/>
      <c r="K48" s="831">
        <f>PTT!C28</f>
        <v>0</v>
      </c>
      <c r="P48" s="394"/>
      <c r="Q48" s="394"/>
    </row>
    <row r="49" spans="2:17" ht="9.75" customHeight="1" thickBot="1" x14ac:dyDescent="0.35">
      <c r="B49" s="764"/>
      <c r="C49" s="790"/>
      <c r="D49" s="791"/>
      <c r="E49" s="791"/>
      <c r="F49" s="791"/>
      <c r="G49" s="762"/>
      <c r="H49" s="763"/>
      <c r="I49" s="799"/>
      <c r="J49" s="799"/>
      <c r="K49" s="832"/>
      <c r="L49" s="140" t="s">
        <v>13</v>
      </c>
      <c r="P49" s="394"/>
      <c r="Q49" s="394"/>
    </row>
    <row r="50" spans="2:17" ht="15" customHeight="1" x14ac:dyDescent="0.3">
      <c r="B50" s="761" t="s">
        <v>241</v>
      </c>
      <c r="C50" s="790" t="str">
        <f>IF('START HERE'!E18="","                                       ",(CONCATENATE('START HERE'!E18," / ",'START HERE'!E19," / ",'START HERE'!E20," / ",'START HERE'!E21)))</f>
        <v xml:space="preserve">                                       </v>
      </c>
      <c r="D50" s="791"/>
      <c r="E50" s="791"/>
      <c r="F50" s="791"/>
      <c r="G50" s="786" t="str">
        <f>IF('START HERE'!E22="","",'START HERE'!E22)</f>
        <v/>
      </c>
      <c r="H50" s="787"/>
      <c r="I50" s="794" t="s">
        <v>669</v>
      </c>
      <c r="J50" s="795"/>
      <c r="K50" s="759">
        <f>-IF((K44-K45)&lt;0, (K44-K45),0)</f>
        <v>0</v>
      </c>
      <c r="P50" s="383"/>
      <c r="Q50" s="383"/>
    </row>
    <row r="51" spans="2:17" ht="10.8" customHeight="1" thickBot="1" x14ac:dyDescent="0.35">
      <c r="B51" s="761"/>
      <c r="C51" s="792"/>
      <c r="D51" s="793"/>
      <c r="E51" s="793"/>
      <c r="F51" s="793"/>
      <c r="G51" s="788"/>
      <c r="H51" s="789"/>
      <c r="I51" s="796"/>
      <c r="J51" s="797"/>
      <c r="K51" s="760"/>
      <c r="P51" s="382" t="s">
        <v>13</v>
      </c>
      <c r="Q51" s="382"/>
    </row>
    <row r="52" spans="2:17" x14ac:dyDescent="0.3">
      <c r="B52" s="757" t="s">
        <v>216</v>
      </c>
      <c r="C52" s="758"/>
      <c r="D52" s="368" t="s">
        <v>22</v>
      </c>
      <c r="E52" s="368" t="s">
        <v>24</v>
      </c>
      <c r="F52" s="368" t="s">
        <v>23</v>
      </c>
      <c r="G52" s="368" t="s">
        <v>26</v>
      </c>
      <c r="H52" s="755" t="s">
        <v>137</v>
      </c>
      <c r="I52" s="755"/>
      <c r="J52" s="755" t="s">
        <v>25</v>
      </c>
      <c r="K52" s="756"/>
      <c r="P52" s="382"/>
      <c r="Q52" s="382"/>
    </row>
    <row r="53" spans="2:17" ht="15" customHeight="1" x14ac:dyDescent="0.3">
      <c r="B53" s="835" t="s">
        <v>69</v>
      </c>
      <c r="C53" s="836"/>
      <c r="D53" s="413"/>
      <c r="E53" s="413"/>
      <c r="F53" s="413"/>
      <c r="G53" s="413"/>
      <c r="H53" s="752"/>
      <c r="I53" s="752"/>
      <c r="J53" s="784"/>
      <c r="K53" s="785"/>
    </row>
    <row r="54" spans="2:17" ht="15" customHeight="1" x14ac:dyDescent="0.3">
      <c r="B54" s="358"/>
      <c r="C54" s="369"/>
      <c r="D54" s="413"/>
      <c r="E54" s="413"/>
      <c r="F54" s="413"/>
      <c r="G54" s="413"/>
      <c r="H54" s="752"/>
      <c r="I54" s="752"/>
      <c r="J54" s="784"/>
      <c r="K54" s="785"/>
    </row>
    <row r="55" spans="2:17" ht="15" customHeight="1" x14ac:dyDescent="0.3">
      <c r="B55" s="803" t="s">
        <v>13</v>
      </c>
      <c r="C55" s="804"/>
      <c r="D55" s="413"/>
      <c r="E55" s="413"/>
      <c r="F55" s="413"/>
      <c r="G55" s="413"/>
      <c r="H55" s="752"/>
      <c r="I55" s="752"/>
      <c r="J55" s="784"/>
      <c r="K55" s="785"/>
    </row>
    <row r="56" spans="2:17" ht="15" customHeight="1" x14ac:dyDescent="0.3">
      <c r="B56" s="358" t="s">
        <v>138</v>
      </c>
      <c r="C56" s="359"/>
      <c r="D56" s="413"/>
      <c r="E56" s="413"/>
      <c r="F56" s="413"/>
      <c r="G56" s="413"/>
      <c r="H56" s="752"/>
      <c r="I56" s="752"/>
      <c r="J56" s="784"/>
      <c r="K56" s="785"/>
    </row>
    <row r="57" spans="2:17" ht="15" customHeight="1" thickBot="1" x14ac:dyDescent="0.35">
      <c r="B57" s="360"/>
      <c r="C57" s="361"/>
      <c r="D57" s="414"/>
      <c r="E57" s="414"/>
      <c r="F57" s="414"/>
      <c r="G57" s="414"/>
      <c r="H57" s="751"/>
      <c r="I57" s="751"/>
      <c r="J57" s="749"/>
      <c r="K57" s="750"/>
    </row>
    <row r="58" spans="2:17" ht="18" customHeight="1" x14ac:dyDescent="0.3">
      <c r="B58" s="171" t="s">
        <v>13</v>
      </c>
      <c r="C58" s="171"/>
      <c r="D58" s="171"/>
      <c r="E58" s="171"/>
      <c r="F58" s="171"/>
      <c r="G58" s="171"/>
      <c r="H58" s="171"/>
    </row>
    <row r="59" spans="2:17" ht="18" customHeight="1" x14ac:dyDescent="0.3">
      <c r="B59" s="140"/>
      <c r="C59" s="140"/>
      <c r="D59" s="140"/>
      <c r="E59" s="140"/>
      <c r="F59" s="140"/>
      <c r="G59" s="140"/>
      <c r="H59" s="140"/>
      <c r="I59" s="140"/>
      <c r="J59" s="140"/>
    </row>
    <row r="60" spans="2:17" x14ac:dyDescent="0.3">
      <c r="B60" s="140"/>
      <c r="C60" s="140"/>
      <c r="D60" s="140"/>
      <c r="E60" s="140"/>
      <c r="F60" s="140"/>
      <c r="G60" s="140"/>
      <c r="H60" s="140"/>
      <c r="I60" s="140"/>
      <c r="J60" s="140"/>
    </row>
  </sheetData>
  <sheetProtection password="EB1C" sheet="1" objects="1" scenarios="1"/>
  <mergeCells count="102">
    <mergeCell ref="F25:H25"/>
    <mergeCell ref="F24:H24"/>
    <mergeCell ref="H52:I52"/>
    <mergeCell ref="I44:J44"/>
    <mergeCell ref="I39:J39"/>
    <mergeCell ref="I40:J40"/>
    <mergeCell ref="F36:J36"/>
    <mergeCell ref="J54:K54"/>
    <mergeCell ref="E45:G45"/>
    <mergeCell ref="I46:J47"/>
    <mergeCell ref="C48:F49"/>
    <mergeCell ref="K48:K49"/>
    <mergeCell ref="B46:D46"/>
    <mergeCell ref="B53:C53"/>
    <mergeCell ref="J53:K53"/>
    <mergeCell ref="F38:J38"/>
    <mergeCell ref="F4:K4"/>
    <mergeCell ref="F5:K5"/>
    <mergeCell ref="B20:K20"/>
    <mergeCell ref="K12:K15"/>
    <mergeCell ref="H19:J19"/>
    <mergeCell ref="G30:I30"/>
    <mergeCell ref="F34:J34"/>
    <mergeCell ref="C29:F29"/>
    <mergeCell ref="B38:D38"/>
    <mergeCell ref="F37:J37"/>
    <mergeCell ref="F7:H7"/>
    <mergeCell ref="C8:H8"/>
    <mergeCell ref="F22:H22"/>
    <mergeCell ref="C22:E22"/>
    <mergeCell ref="E17:H17"/>
    <mergeCell ref="B35:D35"/>
    <mergeCell ref="I8:K10"/>
    <mergeCell ref="C9:H9"/>
    <mergeCell ref="C10:H10"/>
    <mergeCell ref="C25:E25"/>
    <mergeCell ref="F23:H23"/>
    <mergeCell ref="F33:J33"/>
    <mergeCell ref="B32:K32"/>
    <mergeCell ref="C24:E24"/>
    <mergeCell ref="I41:J41"/>
    <mergeCell ref="J55:K55"/>
    <mergeCell ref="J56:K56"/>
    <mergeCell ref="G50:H51"/>
    <mergeCell ref="C50:F51"/>
    <mergeCell ref="I50:J51"/>
    <mergeCell ref="I48:J49"/>
    <mergeCell ref="K46:K47"/>
    <mergeCell ref="B45:D45"/>
    <mergeCell ref="B43:D43"/>
    <mergeCell ref="B55:C55"/>
    <mergeCell ref="H54:I54"/>
    <mergeCell ref="E43:G43"/>
    <mergeCell ref="E44:G44"/>
    <mergeCell ref="J57:K57"/>
    <mergeCell ref="H57:I57"/>
    <mergeCell ref="H53:I53"/>
    <mergeCell ref="J21:K21"/>
    <mergeCell ref="J52:K52"/>
    <mergeCell ref="B52:C52"/>
    <mergeCell ref="K50:K51"/>
    <mergeCell ref="B50:B51"/>
    <mergeCell ref="G48:H49"/>
    <mergeCell ref="B48:B49"/>
    <mergeCell ref="C28:F28"/>
    <mergeCell ref="G29:I29"/>
    <mergeCell ref="B27:K27"/>
    <mergeCell ref="G28:I28"/>
    <mergeCell ref="B26:F26"/>
    <mergeCell ref="G31:J31"/>
    <mergeCell ref="C23:E23"/>
    <mergeCell ref="I45:J45"/>
    <mergeCell ref="F35:J35"/>
    <mergeCell ref="B36:D36"/>
    <mergeCell ref="B37:D37"/>
    <mergeCell ref="H55:I55"/>
    <mergeCell ref="H56:I56"/>
    <mergeCell ref="E46:G46"/>
    <mergeCell ref="B2:K2"/>
    <mergeCell ref="B34:D34"/>
    <mergeCell ref="B21:I21"/>
    <mergeCell ref="C3:D3"/>
    <mergeCell ref="G26:J26"/>
    <mergeCell ref="C30:F30"/>
    <mergeCell ref="B31:F31"/>
    <mergeCell ref="B44:D44"/>
    <mergeCell ref="I42:J42"/>
    <mergeCell ref="I43:J43"/>
    <mergeCell ref="B39:H42"/>
    <mergeCell ref="B11:E11"/>
    <mergeCell ref="F11:J11"/>
    <mergeCell ref="B17:D17"/>
    <mergeCell ref="C7:D7"/>
    <mergeCell ref="I7:K7"/>
    <mergeCell ref="C4:D4"/>
    <mergeCell ref="C6:D6"/>
    <mergeCell ref="C5:D5"/>
    <mergeCell ref="J3:K3"/>
    <mergeCell ref="F3:I3"/>
    <mergeCell ref="J6:K6"/>
    <mergeCell ref="E6:I6"/>
    <mergeCell ref="B33:D33"/>
  </mergeCells>
  <phoneticPr fontId="0" type="noConversion"/>
  <dataValidations count="5">
    <dataValidation type="list" allowBlank="1" showInputMessage="1" showErrorMessage="1" sqref="J21" xr:uid="{00000000-0002-0000-0500-000000000000}">
      <formula1>$Y$1:$Y$3</formula1>
    </dataValidation>
    <dataValidation type="list" allowBlank="1" showInputMessage="1" showErrorMessage="1" sqref="B34:D37" xr:uid="{00000000-0002-0000-0500-000001000000}">
      <formula1>$AC$1:$AC$15</formula1>
    </dataValidation>
    <dataValidation type="list" allowBlank="1" showInputMessage="1" showErrorMessage="1" sqref="J29:J30" xr:uid="{00000000-0002-0000-0500-000002000000}">
      <formula1>$Z$1:$Z$7</formula1>
    </dataValidation>
    <dataValidation type="list" allowBlank="1" showInputMessage="1" showErrorMessage="1" sqref="E17" xr:uid="{00000000-0002-0000-0500-000003000000}">
      <formula1>$AC$18:$AC$24</formula1>
    </dataValidation>
    <dataValidation type="list" allowBlank="1" showInputMessage="1" showErrorMessage="1" sqref="J6" xr:uid="{00000000-0002-0000-0500-000004000000}">
      <formula1>$Y$4:$Y$6</formula1>
    </dataValidation>
  </dataValidations>
  <hyperlinks>
    <hyperlink ref="K11" r:id="rId1" display="DFA" xr:uid="{CC427BD9-DA92-427D-83E4-FBE46F4D8A38}"/>
  </hyperlinks>
  <printOptions horizontalCentered="1"/>
  <pageMargins left="0.34" right="0.32" top="0.49" bottom="0.49" header="0.35" footer="0.19"/>
  <pageSetup scale="87" orientation="portrait" r:id="rId2"/>
  <headerFooter>
    <oddFooter>&amp;L&amp;"Arial Narrow,Italic"&amp;9&amp;F&amp;C&amp;"Arial Narrow,Regular"&amp;9Form Revised 10/2023&amp;R&amp;"Arial Narrow,Italic"&amp;8&amp;D
&amp;T</oddFooter>
  </headerFooter>
  <ignoredErrors>
    <ignoredError sqref="C16:J16" formulaRange="1"/>
  </ignoredErrors>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indexed="11"/>
    <pageSetUpPr fitToPage="1"/>
  </sheetPr>
  <dimension ref="B1:AA53"/>
  <sheetViews>
    <sheetView showGridLines="0" showRowColHeaders="0" showZeros="0" zoomScale="110" zoomScaleNormal="110" workbookViewId="0">
      <selection activeCell="C11" sqref="C11"/>
    </sheetView>
  </sheetViews>
  <sheetFormatPr defaultColWidth="9.109375" defaultRowHeight="13.2" x14ac:dyDescent="0.25"/>
  <cols>
    <col min="1" max="1" width="5.33203125" style="1" customWidth="1"/>
    <col min="2" max="2" width="13.6640625" style="6" customWidth="1"/>
    <col min="3" max="3" width="9.5546875" style="6" customWidth="1"/>
    <col min="4" max="10" width="9.33203125" style="6" customWidth="1"/>
    <col min="11" max="11" width="16.109375" style="6" customWidth="1"/>
    <col min="12" max="12" width="2.44140625" style="430" customWidth="1"/>
    <col min="13" max="13" width="19.6640625" style="430" bestFit="1" customWidth="1"/>
    <col min="14" max="17" width="11" style="430" customWidth="1"/>
    <col min="18" max="18" width="15.5546875" style="6" customWidth="1"/>
    <col min="19" max="19" width="44.88671875" style="1" customWidth="1"/>
    <col min="20" max="20" width="9.5546875" style="3" bestFit="1" customWidth="1"/>
    <col min="21" max="21" width="8.33203125" style="3" bestFit="1" customWidth="1"/>
    <col min="22" max="23" width="6.44140625" bestFit="1" customWidth="1"/>
    <col min="24" max="24" width="41.109375" customWidth="1"/>
    <col min="25" max="26" width="5.33203125" style="3" bestFit="1" customWidth="1"/>
    <col min="27" max="27" width="33.109375" style="1" customWidth="1"/>
    <col min="28" max="16384" width="9.109375" style="1"/>
  </cols>
  <sheetData>
    <row r="1" spans="2:27" x14ac:dyDescent="0.25">
      <c r="T1" s="66" t="s">
        <v>39</v>
      </c>
      <c r="U1" s="66" t="s">
        <v>33</v>
      </c>
      <c r="V1" s="67">
        <v>43466</v>
      </c>
      <c r="W1" s="74">
        <v>0.625</v>
      </c>
      <c r="X1" s="68" t="s">
        <v>110</v>
      </c>
      <c r="Y1" s="40"/>
      <c r="Z1" s="40"/>
      <c r="AA1" s="41"/>
    </row>
    <row r="2" spans="2:27" ht="25.5" customHeight="1" x14ac:dyDescent="0.25">
      <c r="B2" s="872" t="s">
        <v>231</v>
      </c>
      <c r="C2" s="873"/>
      <c r="D2" s="873"/>
      <c r="E2" s="873"/>
      <c r="F2" s="873"/>
      <c r="G2" s="873"/>
      <c r="H2" s="873"/>
      <c r="I2" s="873"/>
      <c r="J2" s="873"/>
      <c r="K2" s="874"/>
      <c r="L2" s="442"/>
      <c r="M2" s="442"/>
      <c r="N2" s="442"/>
      <c r="O2" s="442"/>
      <c r="P2" s="442"/>
      <c r="Q2" s="442"/>
      <c r="R2" s="46"/>
      <c r="T2" s="66" t="s">
        <v>130</v>
      </c>
      <c r="U2" s="66" t="s">
        <v>34</v>
      </c>
      <c r="V2" s="67">
        <v>43831</v>
      </c>
      <c r="W2" s="74">
        <v>0.625</v>
      </c>
      <c r="X2" s="366" t="s">
        <v>126</v>
      </c>
      <c r="Y2" s="40"/>
      <c r="Z2" s="40"/>
      <c r="AA2" s="41"/>
    </row>
    <row r="3" spans="2:27" ht="21" x14ac:dyDescent="0.25">
      <c r="B3" s="879" t="s">
        <v>292</v>
      </c>
      <c r="C3" s="880"/>
      <c r="D3" s="880"/>
      <c r="E3" s="880"/>
      <c r="F3" s="880"/>
      <c r="G3" s="880"/>
      <c r="H3" s="880"/>
      <c r="I3" s="880"/>
      <c r="J3" s="880"/>
      <c r="K3" s="880"/>
      <c r="L3" s="431"/>
      <c r="M3" s="431"/>
      <c r="N3" s="431"/>
      <c r="O3" s="431"/>
      <c r="P3" s="431"/>
      <c r="Q3" s="431"/>
      <c r="T3" s="66" t="s">
        <v>129</v>
      </c>
      <c r="U3" s="66" t="s">
        <v>190</v>
      </c>
      <c r="V3" s="67" t="s">
        <v>13</v>
      </c>
      <c r="W3" s="74">
        <v>0.625</v>
      </c>
      <c r="X3" s="366" t="s">
        <v>168</v>
      </c>
      <c r="Y3" s="40"/>
      <c r="Z3" s="40"/>
      <c r="AA3" s="41"/>
    </row>
    <row r="4" spans="2:27" ht="20.25" customHeight="1" x14ac:dyDescent="0.25">
      <c r="B4" s="437" t="s">
        <v>6</v>
      </c>
      <c r="C4" s="881">
        <f ca="1">TODAY()</f>
        <v>45289</v>
      </c>
      <c r="D4" s="881"/>
      <c r="E4" s="438" t="s">
        <v>30</v>
      </c>
      <c r="F4" s="882" t="str">
        <f>IF('START HERE'!E5="","Go to Start Here Tab to complete",'START HERE'!E5)</f>
        <v>Go to Start Here Tab to complete</v>
      </c>
      <c r="G4" s="883"/>
      <c r="H4" s="883"/>
      <c r="I4" s="883"/>
      <c r="J4" s="884"/>
      <c r="K4" s="417"/>
      <c r="L4" s="417"/>
      <c r="M4" s="417"/>
      <c r="N4" s="417"/>
      <c r="O4" s="417"/>
      <c r="P4" s="417"/>
      <c r="Q4" s="417"/>
      <c r="R4" s="47"/>
      <c r="T4" s="69" t="s">
        <v>13</v>
      </c>
      <c r="U4" s="66" t="s">
        <v>35</v>
      </c>
      <c r="V4" s="67">
        <v>44197</v>
      </c>
      <c r="W4" s="74">
        <v>0.625</v>
      </c>
      <c r="X4" s="367" t="s">
        <v>127</v>
      </c>
      <c r="Y4" s="1"/>
      <c r="Z4" s="1"/>
    </row>
    <row r="5" spans="2:27" ht="15" customHeight="1" x14ac:dyDescent="0.25">
      <c r="B5" s="439" t="s">
        <v>20</v>
      </c>
      <c r="C5" s="886" t="str">
        <f>IF('START HERE'!E9="","",'START HERE'!E9)</f>
        <v/>
      </c>
      <c r="D5" s="886"/>
      <c r="E5" s="440" t="s">
        <v>28</v>
      </c>
      <c r="F5" s="885" t="str">
        <f>IF('START HERE'!E8="","",'START HERE'!E8)</f>
        <v/>
      </c>
      <c r="G5" s="885"/>
      <c r="H5" s="885"/>
      <c r="I5" s="885"/>
      <c r="J5" s="885"/>
      <c r="K5" s="885"/>
      <c r="L5" s="418"/>
      <c r="M5" s="513"/>
      <c r="N5" s="513"/>
      <c r="O5" s="513"/>
      <c r="P5" s="418"/>
      <c r="Q5" s="418"/>
      <c r="R5" s="48"/>
      <c r="T5" s="69"/>
      <c r="U5" s="66" t="s">
        <v>36</v>
      </c>
      <c r="V5" s="69"/>
      <c r="W5" s="69"/>
      <c r="X5" s="367" t="s">
        <v>128</v>
      </c>
      <c r="Y5" s="1"/>
      <c r="Z5" s="1"/>
    </row>
    <row r="6" spans="2:27" ht="15" customHeight="1" x14ac:dyDescent="0.3">
      <c r="B6" s="439" t="s">
        <v>112</v>
      </c>
      <c r="C6" s="895" t="str">
        <f>IF('START HERE'!E6="","",'START HERE'!E6)</f>
        <v/>
      </c>
      <c r="D6" s="896"/>
      <c r="E6" s="406" t="s">
        <v>19</v>
      </c>
      <c r="F6" s="897" t="str">
        <f>IF('START HERE'!E11="","",'START HERE'!E11)</f>
        <v/>
      </c>
      <c r="G6" s="897"/>
      <c r="H6" s="897"/>
      <c r="I6" s="897"/>
      <c r="J6" s="897"/>
      <c r="K6" s="897"/>
      <c r="L6" s="419"/>
      <c r="M6" s="510"/>
      <c r="N6" s="510"/>
      <c r="O6" s="510"/>
      <c r="P6" s="419"/>
      <c r="Q6" s="419"/>
      <c r="R6" s="48"/>
      <c r="T6" s="69"/>
      <c r="U6" s="66" t="s">
        <v>37</v>
      </c>
      <c r="V6" s="69"/>
      <c r="W6" s="69"/>
      <c r="X6" s="366" t="s">
        <v>118</v>
      </c>
      <c r="Y6" s="1"/>
      <c r="Z6" s="1"/>
    </row>
    <row r="7" spans="2:27" ht="15" customHeight="1" x14ac:dyDescent="0.25">
      <c r="B7" s="900" t="str">
        <f>IF('START HERE'!E12="","",'START HERE'!E12)</f>
        <v>SELECT DROPDOWN CHOICES</v>
      </c>
      <c r="C7" s="900"/>
      <c r="D7" s="900"/>
      <c r="E7" s="875"/>
      <c r="F7" s="875"/>
      <c r="G7" s="875"/>
      <c r="H7" s="875"/>
      <c r="I7" s="875"/>
      <c r="J7" s="875"/>
      <c r="K7" s="875"/>
      <c r="L7" s="420"/>
      <c r="M7" s="512"/>
      <c r="N7" s="512"/>
      <c r="O7" s="512"/>
      <c r="P7" s="420"/>
      <c r="Q7" s="420"/>
      <c r="R7" s="49"/>
      <c r="T7" s="69"/>
      <c r="U7" s="66" t="s">
        <v>38</v>
      </c>
      <c r="V7" s="69"/>
      <c r="W7" s="69"/>
      <c r="X7" s="366" t="s">
        <v>162</v>
      </c>
      <c r="Y7" s="1"/>
      <c r="Z7" s="1"/>
    </row>
    <row r="8" spans="2:27" ht="15" customHeight="1" x14ac:dyDescent="0.25">
      <c r="B8" s="439" t="s">
        <v>27</v>
      </c>
      <c r="C8" s="899" t="str">
        <f>IF('START HERE'!E10="","",'START HERE'!E10)</f>
        <v/>
      </c>
      <c r="D8" s="899"/>
      <c r="E8" s="441" t="s">
        <v>71</v>
      </c>
      <c r="F8" s="898">
        <f>'START HERE'!E23</f>
        <v>0</v>
      </c>
      <c r="G8" s="898"/>
      <c r="H8" s="898"/>
      <c r="I8" s="898"/>
      <c r="J8" s="898"/>
      <c r="K8" s="898"/>
      <c r="L8" s="421"/>
      <c r="M8" s="511"/>
      <c r="N8" s="511"/>
      <c r="O8" s="511"/>
      <c r="P8" s="421"/>
      <c r="Q8" s="421"/>
      <c r="R8" s="50"/>
      <c r="T8" s="69"/>
      <c r="U8" s="69"/>
      <c r="V8" s="69"/>
      <c r="W8" s="69"/>
      <c r="X8" s="366" t="s">
        <v>84</v>
      </c>
      <c r="Y8" s="1"/>
      <c r="Z8" s="1"/>
    </row>
    <row r="9" spans="2:27" ht="6" customHeight="1" x14ac:dyDescent="0.25">
      <c r="B9" s="439"/>
      <c r="C9" s="447"/>
      <c r="D9" s="447"/>
      <c r="E9" s="441"/>
      <c r="F9" s="421"/>
      <c r="G9" s="421"/>
      <c r="H9" s="421"/>
      <c r="I9" s="421"/>
      <c r="J9" s="421"/>
      <c r="K9" s="421"/>
      <c r="L9" s="421"/>
      <c r="M9" s="511"/>
      <c r="N9" s="511"/>
      <c r="O9" s="511"/>
      <c r="P9" s="421"/>
      <c r="Q9" s="421"/>
      <c r="R9" s="50"/>
      <c r="T9" s="69"/>
      <c r="U9" s="69"/>
      <c r="V9" s="69"/>
      <c r="W9" s="69"/>
      <c r="X9" s="366"/>
      <c r="Y9" s="1"/>
      <c r="Z9" s="1"/>
    </row>
    <row r="10" spans="2:27" ht="15" x14ac:dyDescent="0.25">
      <c r="B10" s="893" t="s">
        <v>688</v>
      </c>
      <c r="C10" s="893"/>
      <c r="D10" s="893"/>
      <c r="E10" s="893"/>
      <c r="F10" s="894" t="s">
        <v>668</v>
      </c>
      <c r="G10" s="894"/>
      <c r="H10" s="894"/>
      <c r="I10" s="894"/>
      <c r="J10" s="894"/>
      <c r="K10" s="446" t="s">
        <v>683</v>
      </c>
      <c r="L10" s="432"/>
      <c r="M10" s="432"/>
      <c r="N10" s="432"/>
      <c r="O10" s="432"/>
      <c r="P10" s="432"/>
      <c r="Q10" s="432"/>
      <c r="R10" s="51"/>
      <c r="T10" s="66"/>
      <c r="U10" s="66"/>
      <c r="V10" s="66"/>
      <c r="W10" s="66"/>
      <c r="X10" s="366" t="s">
        <v>74</v>
      </c>
      <c r="Y10" s="40"/>
      <c r="Z10" s="40"/>
      <c r="AA10" s="41"/>
    </row>
    <row r="11" spans="2:27" ht="13.2" customHeight="1" x14ac:dyDescent="0.25">
      <c r="B11" s="443" t="s">
        <v>140</v>
      </c>
      <c r="C11" s="61"/>
      <c r="D11" s="61"/>
      <c r="E11" s="61"/>
      <c r="F11" s="61"/>
      <c r="G11" s="61"/>
      <c r="H11" s="61"/>
      <c r="I11" s="61"/>
      <c r="J11" s="61"/>
      <c r="K11" s="887" t="s">
        <v>667</v>
      </c>
      <c r="L11" s="433"/>
      <c r="M11" s="433"/>
      <c r="N11" s="433"/>
      <c r="O11" s="433"/>
      <c r="P11" s="433"/>
      <c r="Q11" s="433"/>
      <c r="R11" s="52"/>
      <c r="T11" s="66"/>
      <c r="U11" s="66"/>
      <c r="V11" s="66"/>
      <c r="W11" s="66"/>
      <c r="X11" s="366" t="s">
        <v>75</v>
      </c>
      <c r="Y11" s="41"/>
      <c r="Z11" s="41"/>
      <c r="AA11" s="41"/>
    </row>
    <row r="12" spans="2:27" ht="13.8" customHeight="1" x14ac:dyDescent="0.25">
      <c r="B12" s="444" t="s">
        <v>677</v>
      </c>
      <c r="C12" s="144"/>
      <c r="D12" s="144"/>
      <c r="E12" s="144"/>
      <c r="F12" s="144"/>
      <c r="G12" s="144"/>
      <c r="H12" s="144"/>
      <c r="I12" s="144"/>
      <c r="J12" s="144"/>
      <c r="K12" s="812"/>
      <c r="L12" s="434"/>
      <c r="M12" s="434"/>
      <c r="N12" s="434"/>
      <c r="O12" s="434"/>
      <c r="P12" s="434"/>
      <c r="Q12" s="434"/>
      <c r="R12" s="52"/>
      <c r="T12" s="66"/>
      <c r="U12" s="66"/>
      <c r="V12" s="66"/>
      <c r="W12" s="66"/>
      <c r="X12" s="366" t="s">
        <v>119</v>
      </c>
      <c r="Y12" s="40"/>
      <c r="Z12" s="40"/>
      <c r="AA12" s="41"/>
    </row>
    <row r="13" spans="2:27" ht="13.8" x14ac:dyDescent="0.25">
      <c r="B13" s="444" t="s">
        <v>678</v>
      </c>
      <c r="C13" s="144"/>
      <c r="D13" s="144"/>
      <c r="E13" s="144"/>
      <c r="F13" s="144"/>
      <c r="G13" s="144"/>
      <c r="H13" s="144"/>
      <c r="I13" s="144"/>
      <c r="J13" s="144"/>
      <c r="K13" s="812"/>
      <c r="L13" s="434"/>
      <c r="M13" s="434"/>
      <c r="N13" s="434"/>
      <c r="O13" s="434"/>
      <c r="P13" s="434"/>
      <c r="Q13" s="434"/>
      <c r="R13" s="52"/>
      <c r="T13" s="66"/>
      <c r="U13" s="66"/>
      <c r="V13" s="66"/>
      <c r="W13" s="66"/>
      <c r="X13" s="366" t="s">
        <v>72</v>
      </c>
      <c r="Y13" s="40"/>
      <c r="Z13" s="40"/>
      <c r="AA13" s="41"/>
    </row>
    <row r="14" spans="2:27" ht="13.8" x14ac:dyDescent="0.25">
      <c r="B14" s="444" t="s">
        <v>679</v>
      </c>
      <c r="C14" s="144"/>
      <c r="D14" s="144"/>
      <c r="E14" s="144"/>
      <c r="F14" s="144"/>
      <c r="G14" s="144"/>
      <c r="H14" s="144"/>
      <c r="I14" s="144"/>
      <c r="J14" s="144"/>
      <c r="K14" s="813"/>
      <c r="L14" s="434"/>
      <c r="M14" s="434"/>
      <c r="N14" s="434"/>
      <c r="O14" s="434"/>
      <c r="P14" s="434"/>
      <c r="Q14" s="434"/>
      <c r="R14" s="52"/>
      <c r="T14" s="66"/>
      <c r="U14" s="66"/>
      <c r="V14" s="66"/>
      <c r="W14" s="66"/>
      <c r="X14" s="366" t="s">
        <v>76</v>
      </c>
      <c r="Y14" s="40"/>
      <c r="Z14" s="40"/>
      <c r="AA14" s="41"/>
    </row>
    <row r="15" spans="2:27" ht="13.8" x14ac:dyDescent="0.25">
      <c r="B15" s="445" t="s">
        <v>111</v>
      </c>
      <c r="C15" s="191">
        <f>SUM(C12:C14)</f>
        <v>0</v>
      </c>
      <c r="D15" s="191">
        <f t="shared" ref="D15:J15" si="0">SUM(D12:D14)</f>
        <v>0</v>
      </c>
      <c r="E15" s="191">
        <f t="shared" si="0"/>
        <v>0</v>
      </c>
      <c r="F15" s="191">
        <f t="shared" si="0"/>
        <v>0</v>
      </c>
      <c r="G15" s="191">
        <f t="shared" si="0"/>
        <v>0</v>
      </c>
      <c r="H15" s="191">
        <f t="shared" si="0"/>
        <v>0</v>
      </c>
      <c r="I15" s="191">
        <f t="shared" si="0"/>
        <v>0</v>
      </c>
      <c r="J15" s="191">
        <f t="shared" si="0"/>
        <v>0</v>
      </c>
      <c r="K15" s="191">
        <f>SUM(C15:J15)</f>
        <v>0</v>
      </c>
      <c r="L15" s="422"/>
      <c r="M15" s="422"/>
      <c r="N15" s="422"/>
      <c r="O15" s="422"/>
      <c r="P15" s="422"/>
      <c r="Q15" s="422"/>
      <c r="R15" s="53"/>
      <c r="T15" s="66"/>
      <c r="U15" s="66"/>
      <c r="V15" s="66"/>
      <c r="W15" s="66"/>
      <c r="X15" s="366" t="s">
        <v>83</v>
      </c>
      <c r="Y15" s="40"/>
      <c r="Z15" s="40"/>
      <c r="AA15" s="41"/>
    </row>
    <row r="16" spans="2:27" ht="13.8" x14ac:dyDescent="0.25">
      <c r="B16" s="888" t="s">
        <v>298</v>
      </c>
      <c r="C16" s="889"/>
      <c r="D16" s="890"/>
      <c r="E16" s="891" t="s">
        <v>276</v>
      </c>
      <c r="F16" s="892"/>
      <c r="G16" s="892"/>
      <c r="H16" s="892"/>
      <c r="I16" s="422"/>
      <c r="J16" s="422"/>
      <c r="K16" s="422"/>
      <c r="L16" s="422"/>
      <c r="M16" s="422"/>
      <c r="N16" s="422"/>
      <c r="O16" s="422"/>
      <c r="P16" s="422"/>
      <c r="Q16" s="422"/>
      <c r="R16" s="53"/>
      <c r="T16" s="66"/>
      <c r="U16" s="66"/>
      <c r="V16" s="66"/>
      <c r="W16" s="66"/>
      <c r="X16" s="366"/>
      <c r="Y16" s="40"/>
      <c r="Z16" s="40"/>
      <c r="AA16" s="41"/>
    </row>
    <row r="17" spans="2:27" ht="15" customHeight="1" x14ac:dyDescent="0.25">
      <c r="B17" s="150" t="s">
        <v>156</v>
      </c>
      <c r="C17" s="189"/>
      <c r="D17" s="189"/>
      <c r="E17" s="189"/>
      <c r="F17" s="189"/>
      <c r="G17" s="189"/>
      <c r="H17" s="189"/>
      <c r="I17" s="189"/>
      <c r="J17" s="189"/>
      <c r="K17" s="190">
        <f>SUM(C17:J17)</f>
        <v>0</v>
      </c>
      <c r="L17" s="423"/>
      <c r="M17" s="423"/>
      <c r="N17" s="423"/>
      <c r="O17" s="423"/>
      <c r="P17" s="423"/>
      <c r="Q17" s="423"/>
      <c r="R17" s="7"/>
      <c r="T17" s="66"/>
      <c r="U17" s="66"/>
      <c r="V17" s="66"/>
      <c r="W17" s="66"/>
      <c r="X17" s="367" t="s">
        <v>82</v>
      </c>
      <c r="Y17" s="40"/>
      <c r="Z17" s="40"/>
      <c r="AA17" s="41"/>
    </row>
    <row r="18" spans="2:27" x14ac:dyDescent="0.25">
      <c r="B18" s="1"/>
      <c r="C18" s="1"/>
      <c r="D18" s="1"/>
      <c r="E18" s="1"/>
      <c r="F18" s="1"/>
      <c r="G18" s="1"/>
      <c r="H18" s="862" t="s">
        <v>67</v>
      </c>
      <c r="I18" s="863"/>
      <c r="J18" s="864"/>
      <c r="K18" s="80">
        <f>SUM(K15+K17)</f>
        <v>0</v>
      </c>
      <c r="L18" s="424"/>
      <c r="M18" s="424"/>
      <c r="N18" s="424"/>
      <c r="O18" s="424"/>
      <c r="P18" s="424"/>
      <c r="Q18" s="424"/>
      <c r="R18" s="7"/>
      <c r="T18" s="66"/>
      <c r="U18" s="66"/>
      <c r="V18" s="66"/>
      <c r="W18" s="66"/>
      <c r="X18" s="69"/>
      <c r="Y18" s="40"/>
      <c r="Z18" s="40"/>
      <c r="AA18" s="41"/>
    </row>
    <row r="19" spans="2:27" ht="15" x14ac:dyDescent="0.25">
      <c r="B19" s="808" t="s">
        <v>689</v>
      </c>
      <c r="C19" s="809"/>
      <c r="D19" s="809"/>
      <c r="E19" s="809"/>
      <c r="F19" s="809"/>
      <c r="G19" s="809"/>
      <c r="H19" s="810"/>
      <c r="I19" s="810"/>
      <c r="J19" s="810"/>
      <c r="K19" s="810"/>
      <c r="L19" s="435"/>
      <c r="M19" s="435"/>
      <c r="N19" s="435"/>
      <c r="O19" s="435"/>
      <c r="P19" s="435"/>
      <c r="Q19" s="435"/>
      <c r="R19" s="54"/>
      <c r="S19" s="1" t="s">
        <v>13</v>
      </c>
      <c r="T19" s="70"/>
      <c r="U19" s="70"/>
      <c r="V19" s="70"/>
      <c r="W19" s="70"/>
      <c r="X19" s="71"/>
      <c r="Y19" s="40"/>
      <c r="Z19" s="40"/>
      <c r="AA19" s="41"/>
    </row>
    <row r="20" spans="2:27" ht="14.4" thickBot="1" x14ac:dyDescent="0.35">
      <c r="B20" s="860" t="s">
        <v>8</v>
      </c>
      <c r="C20" s="861"/>
      <c r="D20" s="861"/>
      <c r="E20" s="1208" t="s">
        <v>130</v>
      </c>
      <c r="F20" s="1209" t="s">
        <v>212</v>
      </c>
      <c r="G20" s="1210"/>
      <c r="H20" s="1210"/>
      <c r="I20" s="1210"/>
      <c r="J20" s="1210"/>
      <c r="K20" s="1211"/>
      <c r="L20" s="436"/>
      <c r="M20" s="436"/>
      <c r="N20" s="436"/>
      <c r="O20" s="436"/>
      <c r="P20" s="436"/>
      <c r="Q20" s="436"/>
      <c r="R20" s="55"/>
      <c r="T20" s="70"/>
      <c r="U20" s="70"/>
      <c r="V20" s="70"/>
      <c r="W20" s="70"/>
      <c r="X20" s="172" t="s">
        <v>276</v>
      </c>
      <c r="Y20" s="40"/>
      <c r="Z20" s="40"/>
      <c r="AA20" s="41"/>
    </row>
    <row r="21" spans="2:27" ht="14.4" thickBot="1" x14ac:dyDescent="0.3">
      <c r="B21" s="84" t="s">
        <v>140</v>
      </c>
      <c r="C21" s="876" t="s">
        <v>79</v>
      </c>
      <c r="D21" s="877"/>
      <c r="E21" s="878"/>
      <c r="F21" s="859" t="s">
        <v>78</v>
      </c>
      <c r="G21" s="859"/>
      <c r="H21" s="859"/>
      <c r="I21" s="84" t="s">
        <v>12</v>
      </c>
      <c r="J21" s="1201" t="s">
        <v>40</v>
      </c>
      <c r="K21" s="82" t="s">
        <v>7</v>
      </c>
      <c r="L21" s="433"/>
      <c r="M21" s="1193" t="s">
        <v>773</v>
      </c>
      <c r="N21" s="1194" t="s">
        <v>774</v>
      </c>
      <c r="O21" s="1195" t="s">
        <v>777</v>
      </c>
      <c r="P21" s="433"/>
      <c r="Q21" s="433"/>
      <c r="R21" s="52"/>
      <c r="T21" s="70"/>
      <c r="U21" s="70"/>
      <c r="V21" s="70"/>
      <c r="W21" s="70"/>
      <c r="X21" s="365" t="s">
        <v>285</v>
      </c>
      <c r="Y21" s="40"/>
      <c r="Z21" s="40"/>
      <c r="AA21" s="41"/>
    </row>
    <row r="22" spans="2:27" ht="13.8" x14ac:dyDescent="0.25">
      <c r="B22" s="185"/>
      <c r="C22" s="848"/>
      <c r="D22" s="849"/>
      <c r="E22" s="850"/>
      <c r="F22" s="848"/>
      <c r="G22" s="849"/>
      <c r="H22" s="850"/>
      <c r="I22" s="186"/>
      <c r="J22" s="1213">
        <v>0</v>
      </c>
      <c r="K22" s="453">
        <f t="shared" ref="K22:K29" si="1">IF(J22="N/A",0,I22*J22)</f>
        <v>0</v>
      </c>
      <c r="L22" s="425"/>
      <c r="M22" s="1196" t="s">
        <v>775</v>
      </c>
      <c r="N22" s="1199">
        <v>45292</v>
      </c>
      <c r="O22" s="1197">
        <v>0.67</v>
      </c>
      <c r="P22" s="425"/>
      <c r="Q22" s="425"/>
      <c r="R22" s="7"/>
      <c r="T22" s="66" t="s">
        <v>13</v>
      </c>
      <c r="U22" s="66"/>
      <c r="V22" s="66"/>
      <c r="W22" s="66"/>
      <c r="X22" s="365" t="s">
        <v>280</v>
      </c>
      <c r="Y22" s="40"/>
      <c r="Z22" s="40"/>
      <c r="AA22" s="41"/>
    </row>
    <row r="23" spans="2:27" ht="13.8" x14ac:dyDescent="0.25">
      <c r="B23" s="204"/>
      <c r="C23" s="848"/>
      <c r="D23" s="849"/>
      <c r="E23" s="850"/>
      <c r="F23" s="848"/>
      <c r="G23" s="849"/>
      <c r="H23" s="850"/>
      <c r="I23" s="186"/>
      <c r="J23" s="1213">
        <v>0</v>
      </c>
      <c r="K23" s="453">
        <f t="shared" si="1"/>
        <v>0</v>
      </c>
      <c r="L23" s="425"/>
      <c r="M23" s="1204" t="s">
        <v>775</v>
      </c>
      <c r="N23" s="1205">
        <v>44927</v>
      </c>
      <c r="O23" s="1206">
        <v>0.65500000000000003</v>
      </c>
      <c r="P23" s="425"/>
      <c r="Q23" s="425"/>
      <c r="R23" s="7"/>
      <c r="T23" s="66"/>
      <c r="U23" s="66"/>
      <c r="V23" s="72"/>
      <c r="W23" s="72"/>
      <c r="X23" s="365" t="s">
        <v>277</v>
      </c>
      <c r="Y23" s="40"/>
      <c r="Z23" s="40"/>
      <c r="AA23" s="41"/>
    </row>
    <row r="24" spans="2:27" ht="13.8" x14ac:dyDescent="0.25">
      <c r="B24" s="185"/>
      <c r="C24" s="848"/>
      <c r="D24" s="849"/>
      <c r="E24" s="850"/>
      <c r="F24" s="848"/>
      <c r="G24" s="849"/>
      <c r="H24" s="850"/>
      <c r="I24" s="186"/>
      <c r="J24" s="1213">
        <v>0</v>
      </c>
      <c r="K24" s="453">
        <f t="shared" si="1"/>
        <v>0</v>
      </c>
      <c r="L24" s="425"/>
      <c r="M24" s="1198" t="s">
        <v>776</v>
      </c>
      <c r="N24" s="1199">
        <v>45292</v>
      </c>
      <c r="O24" s="1197">
        <v>0.21</v>
      </c>
      <c r="P24" s="425"/>
      <c r="Q24" s="425"/>
      <c r="R24" s="7"/>
      <c r="T24" s="66"/>
      <c r="U24" s="66"/>
      <c r="V24" s="72"/>
      <c r="W24" s="72"/>
      <c r="X24" s="365" t="s">
        <v>278</v>
      </c>
      <c r="Y24" s="40"/>
      <c r="Z24" s="40"/>
      <c r="AA24" s="41"/>
    </row>
    <row r="25" spans="2:27" ht="13.8" x14ac:dyDescent="0.25">
      <c r="B25" s="185"/>
      <c r="C25" s="848"/>
      <c r="D25" s="849"/>
      <c r="E25" s="850"/>
      <c r="F25" s="848"/>
      <c r="G25" s="849"/>
      <c r="H25" s="850"/>
      <c r="I25" s="186"/>
      <c r="J25" s="1213">
        <v>0</v>
      </c>
      <c r="K25" s="453">
        <f t="shared" si="1"/>
        <v>0</v>
      </c>
      <c r="L25" s="425"/>
      <c r="M25" s="1207" t="s">
        <v>776</v>
      </c>
      <c r="N25" s="1205">
        <v>44927</v>
      </c>
      <c r="O25" s="1206">
        <v>0.22</v>
      </c>
      <c r="P25" s="425"/>
      <c r="Q25" s="425"/>
      <c r="R25" s="7"/>
      <c r="T25" s="40"/>
      <c r="U25" s="40"/>
      <c r="V25" s="42"/>
      <c r="W25" s="42"/>
      <c r="X25" s="365" t="s">
        <v>279</v>
      </c>
      <c r="Y25" s="40"/>
      <c r="Z25" s="40"/>
      <c r="AA25" s="41"/>
    </row>
    <row r="26" spans="2:27" x14ac:dyDescent="0.25">
      <c r="B26" s="185"/>
      <c r="C26" s="848"/>
      <c r="D26" s="849"/>
      <c r="E26" s="850"/>
      <c r="F26" s="848"/>
      <c r="G26" s="849"/>
      <c r="H26" s="850"/>
      <c r="I26" s="186"/>
      <c r="J26" s="1213">
        <v>0</v>
      </c>
      <c r="K26" s="453">
        <f t="shared" si="1"/>
        <v>0</v>
      </c>
      <c r="L26" s="425"/>
      <c r="M26" s="425"/>
      <c r="N26" s="425"/>
      <c r="O26" s="425"/>
      <c r="P26" s="425"/>
      <c r="Q26" s="425"/>
      <c r="R26" s="7"/>
      <c r="T26" s="40"/>
      <c r="U26" s="40"/>
      <c r="V26" s="42"/>
      <c r="W26" s="42"/>
      <c r="X26" s="365" t="s">
        <v>286</v>
      </c>
      <c r="Y26" s="40"/>
      <c r="Z26" s="40"/>
      <c r="AA26" s="41"/>
    </row>
    <row r="27" spans="2:27" x14ac:dyDescent="0.25">
      <c r="B27" s="185"/>
      <c r="C27" s="848"/>
      <c r="D27" s="849"/>
      <c r="E27" s="850"/>
      <c r="F27" s="848"/>
      <c r="G27" s="849"/>
      <c r="H27" s="850"/>
      <c r="I27" s="186"/>
      <c r="J27" s="1213">
        <v>0</v>
      </c>
      <c r="K27" s="453">
        <f t="shared" si="1"/>
        <v>0</v>
      </c>
      <c r="L27" s="425"/>
      <c r="M27" s="425"/>
      <c r="N27" s="425"/>
      <c r="O27" s="425"/>
      <c r="P27" s="425"/>
      <c r="Q27" s="425"/>
      <c r="R27" s="7"/>
    </row>
    <row r="28" spans="2:27" x14ac:dyDescent="0.25">
      <c r="B28" s="185"/>
      <c r="C28" s="848"/>
      <c r="D28" s="849"/>
      <c r="E28" s="850"/>
      <c r="F28" s="848"/>
      <c r="G28" s="849"/>
      <c r="H28" s="850"/>
      <c r="I28" s="186"/>
      <c r="J28" s="1213">
        <v>0</v>
      </c>
      <c r="K28" s="453">
        <f t="shared" si="1"/>
        <v>0</v>
      </c>
      <c r="L28" s="425"/>
      <c r="M28" s="425"/>
      <c r="N28" s="425"/>
      <c r="O28" s="425"/>
      <c r="P28" s="425"/>
      <c r="Q28" s="425"/>
      <c r="R28" s="7"/>
    </row>
    <row r="29" spans="2:27" x14ac:dyDescent="0.25">
      <c r="B29" s="185"/>
      <c r="C29" s="848"/>
      <c r="D29" s="849"/>
      <c r="E29" s="850"/>
      <c r="F29" s="848"/>
      <c r="G29" s="849"/>
      <c r="H29" s="850"/>
      <c r="I29" s="186"/>
      <c r="J29" s="1213">
        <v>0</v>
      </c>
      <c r="K29" s="453">
        <f t="shared" si="1"/>
        <v>0</v>
      </c>
      <c r="L29" s="425"/>
      <c r="M29" s="425"/>
      <c r="N29" s="425"/>
      <c r="O29" s="425"/>
      <c r="P29" s="425"/>
      <c r="Q29" s="425"/>
      <c r="R29" s="7"/>
    </row>
    <row r="30" spans="2:27" x14ac:dyDescent="0.25">
      <c r="B30" s="867" t="s">
        <v>161</v>
      </c>
      <c r="C30" s="868"/>
      <c r="D30" s="868"/>
      <c r="E30" s="868"/>
      <c r="F30" s="868"/>
      <c r="G30" s="854" t="s">
        <v>230</v>
      </c>
      <c r="H30" s="855"/>
      <c r="I30" s="855"/>
      <c r="J30" s="866"/>
      <c r="K30" s="80">
        <f>SUM(K22:K29)</f>
        <v>0</v>
      </c>
      <c r="L30" s="424"/>
      <c r="M30" s="424"/>
      <c r="N30" s="424"/>
      <c r="O30" s="424"/>
      <c r="P30" s="424"/>
      <c r="Q30" s="424"/>
      <c r="R30" s="45"/>
    </row>
    <row r="31" spans="2:27" ht="27" customHeight="1" x14ac:dyDescent="0.25">
      <c r="B31" s="768" t="s">
        <v>690</v>
      </c>
      <c r="C31" s="769"/>
      <c r="D31" s="769"/>
      <c r="E31" s="769"/>
      <c r="F31" s="769"/>
      <c r="G31" s="770"/>
      <c r="H31" s="770"/>
      <c r="I31" s="770"/>
      <c r="J31" s="770"/>
      <c r="K31" s="769"/>
      <c r="L31" s="435"/>
      <c r="M31" s="435"/>
      <c r="N31" s="435"/>
      <c r="O31" s="435"/>
      <c r="P31" s="435"/>
      <c r="Q31" s="435"/>
      <c r="R31" s="54"/>
    </row>
    <row r="32" spans="2:27" x14ac:dyDescent="0.25">
      <c r="B32" s="81" t="s">
        <v>140</v>
      </c>
      <c r="C32" s="843" t="s">
        <v>10</v>
      </c>
      <c r="D32" s="844"/>
      <c r="E32" s="844"/>
      <c r="F32" s="845"/>
      <c r="G32" s="847" t="s">
        <v>11</v>
      </c>
      <c r="H32" s="847"/>
      <c r="I32" s="847"/>
      <c r="J32" s="81" t="s">
        <v>14</v>
      </c>
      <c r="K32" s="82" t="s">
        <v>15</v>
      </c>
      <c r="L32" s="426"/>
      <c r="M32" s="426"/>
      <c r="N32" s="426"/>
      <c r="O32" s="426"/>
      <c r="P32" s="426"/>
      <c r="Q32" s="426"/>
      <c r="R32" s="56"/>
    </row>
    <row r="33" spans="2:27" x14ac:dyDescent="0.25">
      <c r="B33" s="185"/>
      <c r="C33" s="846"/>
      <c r="D33" s="846"/>
      <c r="E33" s="846"/>
      <c r="F33" s="846"/>
      <c r="G33" s="846"/>
      <c r="H33" s="846"/>
      <c r="I33" s="846"/>
      <c r="J33" s="39" t="s">
        <v>190</v>
      </c>
      <c r="K33" s="83"/>
      <c r="L33" s="427"/>
      <c r="M33" s="427"/>
      <c r="N33" s="427"/>
      <c r="O33" s="427"/>
      <c r="P33" s="427"/>
      <c r="Q33" s="427"/>
      <c r="R33" s="57"/>
    </row>
    <row r="34" spans="2:27" x14ac:dyDescent="0.25">
      <c r="B34" s="185"/>
      <c r="C34" s="846"/>
      <c r="D34" s="846"/>
      <c r="E34" s="846"/>
      <c r="F34" s="846"/>
      <c r="G34" s="846"/>
      <c r="H34" s="846"/>
      <c r="I34" s="846"/>
      <c r="J34" s="39" t="s">
        <v>190</v>
      </c>
      <c r="K34" s="83"/>
      <c r="L34" s="427"/>
      <c r="M34" s="427"/>
      <c r="N34" s="427"/>
      <c r="O34" s="427"/>
      <c r="P34" s="427"/>
      <c r="Q34" s="427"/>
      <c r="R34" s="57"/>
    </row>
    <row r="35" spans="2:27" x14ac:dyDescent="0.25">
      <c r="B35" s="185"/>
      <c r="C35" s="846"/>
      <c r="D35" s="846"/>
      <c r="E35" s="846"/>
      <c r="F35" s="846"/>
      <c r="G35" s="846"/>
      <c r="H35" s="846"/>
      <c r="I35" s="846"/>
      <c r="J35" s="39" t="s">
        <v>190</v>
      </c>
      <c r="K35" s="83"/>
      <c r="L35" s="427"/>
      <c r="M35" s="427"/>
      <c r="N35" s="427"/>
      <c r="O35" s="427"/>
      <c r="P35" s="427"/>
      <c r="Q35" s="427"/>
      <c r="R35" s="57"/>
    </row>
    <row r="36" spans="2:27" x14ac:dyDescent="0.25">
      <c r="B36" s="865"/>
      <c r="C36" s="865"/>
      <c r="D36" s="865"/>
      <c r="E36" s="865"/>
      <c r="F36" s="865"/>
      <c r="G36" s="854" t="s">
        <v>229</v>
      </c>
      <c r="H36" s="855"/>
      <c r="I36" s="855"/>
      <c r="J36" s="866"/>
      <c r="K36" s="80">
        <f>SUM(K33:K35)</f>
        <v>0</v>
      </c>
      <c r="L36" s="424"/>
      <c r="M36" s="424"/>
      <c r="N36" s="424"/>
      <c r="O36" s="424"/>
      <c r="P36" s="424"/>
      <c r="Q36" s="424"/>
      <c r="R36" s="45"/>
    </row>
    <row r="37" spans="2:27" ht="15" x14ac:dyDescent="0.25">
      <c r="B37" s="837" t="s">
        <v>691</v>
      </c>
      <c r="C37" s="811"/>
      <c r="D37" s="811"/>
      <c r="E37" s="811"/>
      <c r="F37" s="811"/>
      <c r="G37" s="838"/>
      <c r="H37" s="838"/>
      <c r="I37" s="838"/>
      <c r="J37" s="838"/>
      <c r="K37" s="811"/>
      <c r="L37" s="435"/>
      <c r="M37" s="435"/>
      <c r="N37" s="435"/>
      <c r="O37" s="435"/>
      <c r="P37" s="435"/>
      <c r="Q37" s="435"/>
      <c r="R37" s="54"/>
    </row>
    <row r="38" spans="2:27" s="2" customFormat="1" x14ac:dyDescent="0.25">
      <c r="B38" s="870" t="s">
        <v>16</v>
      </c>
      <c r="C38" s="870"/>
      <c r="D38" s="870"/>
      <c r="E38" s="78" t="s">
        <v>140</v>
      </c>
      <c r="F38" s="870" t="s">
        <v>18</v>
      </c>
      <c r="G38" s="870"/>
      <c r="H38" s="870"/>
      <c r="I38" s="870"/>
      <c r="J38" s="871"/>
      <c r="K38" s="415" t="s">
        <v>17</v>
      </c>
      <c r="L38" s="428"/>
      <c r="M38" s="428"/>
      <c r="N38" s="428"/>
      <c r="O38" s="428"/>
      <c r="P38" s="428"/>
      <c r="Q38" s="428"/>
      <c r="R38" s="51"/>
      <c r="T38" s="3"/>
      <c r="U38" s="4"/>
      <c r="Y38" s="4"/>
      <c r="Z38" s="4"/>
      <c r="AA38" s="1"/>
    </row>
    <row r="39" spans="2:27" x14ac:dyDescent="0.25">
      <c r="B39" s="869" t="s">
        <v>110</v>
      </c>
      <c r="C39" s="869"/>
      <c r="D39" s="869"/>
      <c r="E39" s="185"/>
      <c r="F39" s="856"/>
      <c r="G39" s="856"/>
      <c r="H39" s="856"/>
      <c r="I39" s="856"/>
      <c r="J39" s="857"/>
      <c r="K39" s="79"/>
      <c r="L39" s="429"/>
      <c r="M39" s="429"/>
      <c r="N39" s="429"/>
      <c r="O39" s="429"/>
      <c r="P39" s="429"/>
      <c r="Q39" s="429"/>
      <c r="R39" s="58"/>
      <c r="T39" s="4"/>
    </row>
    <row r="40" spans="2:27" x14ac:dyDescent="0.25">
      <c r="B40" s="869" t="s">
        <v>110</v>
      </c>
      <c r="C40" s="869"/>
      <c r="D40" s="869"/>
      <c r="E40" s="185"/>
      <c r="F40" s="856"/>
      <c r="G40" s="856"/>
      <c r="H40" s="856"/>
      <c r="I40" s="856"/>
      <c r="J40" s="857"/>
      <c r="K40" s="79"/>
      <c r="L40" s="429"/>
      <c r="M40" s="429"/>
      <c r="N40" s="429"/>
      <c r="O40" s="429"/>
      <c r="P40" s="429"/>
      <c r="Q40" s="429"/>
      <c r="R40" s="58"/>
    </row>
    <row r="41" spans="2:27" x14ac:dyDescent="0.25">
      <c r="B41" s="869" t="s">
        <v>110</v>
      </c>
      <c r="C41" s="869"/>
      <c r="D41" s="869"/>
      <c r="E41" s="185"/>
      <c r="F41" s="856"/>
      <c r="G41" s="856"/>
      <c r="H41" s="856"/>
      <c r="I41" s="856"/>
      <c r="J41" s="857"/>
      <c r="K41" s="79"/>
      <c r="L41" s="429"/>
      <c r="M41" s="429"/>
      <c r="N41" s="429"/>
      <c r="O41" s="429"/>
      <c r="P41" s="429"/>
      <c r="Q41" s="429"/>
      <c r="R41" s="58"/>
    </row>
    <row r="42" spans="2:27" x14ac:dyDescent="0.25">
      <c r="B42" s="869" t="s">
        <v>110</v>
      </c>
      <c r="C42" s="869"/>
      <c r="D42" s="869"/>
      <c r="E42" s="185"/>
      <c r="F42" s="856"/>
      <c r="G42" s="856"/>
      <c r="H42" s="856"/>
      <c r="I42" s="856"/>
      <c r="J42" s="857"/>
      <c r="K42" s="79"/>
      <c r="L42" s="429"/>
      <c r="M42" s="429"/>
      <c r="N42" s="429"/>
      <c r="O42" s="429"/>
      <c r="P42" s="429"/>
      <c r="Q42" s="429"/>
      <c r="R42" s="58"/>
    </row>
    <row r="43" spans="2:27" x14ac:dyDescent="0.25">
      <c r="B43" s="869"/>
      <c r="C43" s="869"/>
      <c r="D43" s="869"/>
      <c r="E43" s="185"/>
      <c r="F43" s="856"/>
      <c r="G43" s="856"/>
      <c r="H43" s="856"/>
      <c r="I43" s="856"/>
      <c r="J43" s="857"/>
      <c r="K43" s="79"/>
      <c r="L43" s="429"/>
      <c r="M43" s="429"/>
      <c r="N43" s="429"/>
      <c r="O43" s="429"/>
      <c r="P43" s="429"/>
      <c r="Q43" s="429"/>
      <c r="R43" s="58"/>
    </row>
    <row r="44" spans="2:27" x14ac:dyDescent="0.25">
      <c r="B44" s="869"/>
      <c r="C44" s="869"/>
      <c r="D44" s="869"/>
      <c r="E44" s="185"/>
      <c r="F44" s="856"/>
      <c r="G44" s="856"/>
      <c r="H44" s="856"/>
      <c r="I44" s="856"/>
      <c r="J44" s="857"/>
      <c r="K44" s="79"/>
      <c r="L44" s="429"/>
      <c r="M44" s="429"/>
      <c r="N44" s="429"/>
      <c r="O44" s="429"/>
      <c r="P44" s="429"/>
      <c r="Q44" s="429"/>
      <c r="R44" s="58"/>
    </row>
    <row r="45" spans="2:27" x14ac:dyDescent="0.25">
      <c r="B45" s="858"/>
      <c r="C45" s="858"/>
      <c r="D45" s="858"/>
      <c r="E45" s="185"/>
      <c r="F45" s="856"/>
      <c r="G45" s="856"/>
      <c r="H45" s="856"/>
      <c r="I45" s="856"/>
      <c r="J45" s="857"/>
      <c r="K45" s="79"/>
      <c r="L45" s="429"/>
      <c r="M45" s="429"/>
      <c r="N45" s="429"/>
      <c r="O45" s="429"/>
      <c r="P45" s="429"/>
      <c r="Q45" s="429"/>
      <c r="R45" s="58"/>
    </row>
    <row r="46" spans="2:27" x14ac:dyDescent="0.25">
      <c r="B46" s="858"/>
      <c r="C46" s="858"/>
      <c r="D46" s="858"/>
      <c r="E46" s="185"/>
      <c r="F46" s="856"/>
      <c r="G46" s="856"/>
      <c r="H46" s="856"/>
      <c r="I46" s="856"/>
      <c r="J46" s="857"/>
      <c r="K46" s="79"/>
      <c r="L46" s="448"/>
      <c r="M46" s="448"/>
      <c r="N46" s="448"/>
      <c r="O46" s="448"/>
      <c r="P46" s="448"/>
      <c r="Q46" s="448"/>
      <c r="R46" s="58"/>
    </row>
    <row r="47" spans="2:27" x14ac:dyDescent="0.25">
      <c r="B47" s="858"/>
      <c r="C47" s="858"/>
      <c r="D47" s="858"/>
      <c r="E47" s="185"/>
      <c r="F47" s="856"/>
      <c r="G47" s="856"/>
      <c r="H47" s="856"/>
      <c r="I47" s="856"/>
      <c r="J47" s="857"/>
      <c r="K47" s="79"/>
      <c r="L47" s="448"/>
      <c r="M47" s="448"/>
      <c r="N47" s="448"/>
      <c r="O47" s="448"/>
      <c r="P47" s="448"/>
      <c r="Q47" s="448"/>
      <c r="R47" s="58"/>
    </row>
    <row r="48" spans="2:27" x14ac:dyDescent="0.25">
      <c r="B48" s="858"/>
      <c r="C48" s="858"/>
      <c r="D48" s="858"/>
      <c r="E48" s="185"/>
      <c r="F48" s="856"/>
      <c r="G48" s="856"/>
      <c r="H48" s="856"/>
      <c r="I48" s="856"/>
      <c r="J48" s="857"/>
      <c r="K48" s="79"/>
      <c r="L48" s="448"/>
      <c r="M48" s="448"/>
      <c r="N48" s="448"/>
      <c r="O48" s="448"/>
      <c r="P48" s="448"/>
      <c r="Q48" s="448"/>
      <c r="R48" s="58"/>
    </row>
    <row r="49" spans="2:18" ht="14.25" customHeight="1" x14ac:dyDescent="0.25">
      <c r="B49" s="853"/>
      <c r="C49" s="853"/>
      <c r="D49" s="853"/>
      <c r="E49" s="853"/>
      <c r="F49" s="853"/>
      <c r="G49" s="854" t="s">
        <v>68</v>
      </c>
      <c r="H49" s="855"/>
      <c r="I49" s="855"/>
      <c r="J49" s="855"/>
      <c r="K49" s="452">
        <f>SUM(K39:K48)</f>
        <v>0</v>
      </c>
      <c r="L49" s="449"/>
      <c r="M49" s="449"/>
      <c r="N49" s="449"/>
      <c r="O49" s="449"/>
      <c r="P49" s="449"/>
      <c r="Q49" s="449"/>
      <c r="R49" s="45"/>
    </row>
    <row r="50" spans="2:18" ht="4.5" customHeight="1" x14ac:dyDescent="0.25">
      <c r="B50" s="852"/>
      <c r="C50" s="852"/>
      <c r="D50" s="852"/>
      <c r="E50" s="852"/>
      <c r="F50" s="852"/>
      <c r="G50" s="852"/>
      <c r="H50" s="852"/>
      <c r="I50" s="852"/>
      <c r="J50" s="852"/>
      <c r="K50" s="852"/>
      <c r="L50" s="450"/>
      <c r="M50" s="450"/>
      <c r="N50" s="450"/>
      <c r="O50" s="450"/>
      <c r="P50" s="450"/>
      <c r="Q50" s="450"/>
    </row>
    <row r="51" spans="2:18" ht="18.75" customHeight="1" x14ac:dyDescent="0.25">
      <c r="B51" s="851" t="s">
        <v>692</v>
      </c>
      <c r="C51" s="851"/>
      <c r="D51" s="851"/>
      <c r="E51" s="851"/>
      <c r="F51" s="851"/>
      <c r="G51" s="851"/>
      <c r="H51" s="851"/>
      <c r="I51" s="851"/>
      <c r="J51" s="851"/>
      <c r="K51" s="454">
        <f>K18+K30+K36+K49</f>
        <v>0</v>
      </c>
      <c r="L51" s="451"/>
      <c r="M51" s="451"/>
      <c r="N51" s="451"/>
      <c r="O51" s="451"/>
      <c r="P51" s="451"/>
      <c r="Q51" s="451"/>
      <c r="R51" s="59"/>
    </row>
    <row r="52" spans="2:18" x14ac:dyDescent="0.25">
      <c r="L52" s="450"/>
      <c r="M52" s="450"/>
      <c r="N52" s="450"/>
      <c r="O52" s="450"/>
      <c r="P52" s="450"/>
      <c r="Q52" s="450"/>
    </row>
    <row r="53" spans="2:18" x14ac:dyDescent="0.25">
      <c r="L53" s="450"/>
      <c r="M53" s="450"/>
      <c r="N53" s="450"/>
      <c r="O53" s="450"/>
      <c r="P53" s="450"/>
      <c r="Q53" s="450"/>
    </row>
  </sheetData>
  <sheetProtection password="EB1C" sheet="1" objects="1" scenarios="1"/>
  <mergeCells count="79">
    <mergeCell ref="C5:D5"/>
    <mergeCell ref="K11:K14"/>
    <mergeCell ref="B16:D16"/>
    <mergeCell ref="E16:H16"/>
    <mergeCell ref="B10:E10"/>
    <mergeCell ref="F10:J10"/>
    <mergeCell ref="C6:D6"/>
    <mergeCell ref="F6:K6"/>
    <mergeCell ref="F8:K8"/>
    <mergeCell ref="C8:D8"/>
    <mergeCell ref="B7:D7"/>
    <mergeCell ref="B2:K2"/>
    <mergeCell ref="E7:K7"/>
    <mergeCell ref="C27:E27"/>
    <mergeCell ref="F27:H27"/>
    <mergeCell ref="F23:H23"/>
    <mergeCell ref="C26:E26"/>
    <mergeCell ref="B19:K19"/>
    <mergeCell ref="F25:H25"/>
    <mergeCell ref="C21:E21"/>
    <mergeCell ref="C25:E25"/>
    <mergeCell ref="F24:H24"/>
    <mergeCell ref="C24:E24"/>
    <mergeCell ref="B3:K3"/>
    <mergeCell ref="C4:D4"/>
    <mergeCell ref="F4:J4"/>
    <mergeCell ref="F5:K5"/>
    <mergeCell ref="B44:D44"/>
    <mergeCell ref="B42:D42"/>
    <mergeCell ref="F42:J42"/>
    <mergeCell ref="B38:D38"/>
    <mergeCell ref="F38:J38"/>
    <mergeCell ref="B40:D40"/>
    <mergeCell ref="F40:J40"/>
    <mergeCell ref="F39:J39"/>
    <mergeCell ref="F44:J44"/>
    <mergeCell ref="B43:D43"/>
    <mergeCell ref="F43:J43"/>
    <mergeCell ref="F41:J41"/>
    <mergeCell ref="B41:D41"/>
    <mergeCell ref="B39:D39"/>
    <mergeCell ref="B37:K37"/>
    <mergeCell ref="C23:E23"/>
    <mergeCell ref="C35:F35"/>
    <mergeCell ref="G35:I35"/>
    <mergeCell ref="C22:E22"/>
    <mergeCell ref="F22:H22"/>
    <mergeCell ref="B36:F36"/>
    <mergeCell ref="G30:J30"/>
    <mergeCell ref="G36:J36"/>
    <mergeCell ref="C29:E29"/>
    <mergeCell ref="F29:H29"/>
    <mergeCell ref="F28:H28"/>
    <mergeCell ref="G33:I33"/>
    <mergeCell ref="G34:I34"/>
    <mergeCell ref="B31:K31"/>
    <mergeCell ref="B30:F30"/>
    <mergeCell ref="F21:H21"/>
    <mergeCell ref="B20:D20"/>
    <mergeCell ref="F20:K20"/>
    <mergeCell ref="H18:J18"/>
    <mergeCell ref="F26:H26"/>
    <mergeCell ref="B51:J51"/>
    <mergeCell ref="B50:K50"/>
    <mergeCell ref="B49:F49"/>
    <mergeCell ref="G49:J49"/>
    <mergeCell ref="F45:J45"/>
    <mergeCell ref="B48:D48"/>
    <mergeCell ref="F48:J48"/>
    <mergeCell ref="F46:J46"/>
    <mergeCell ref="B46:D46"/>
    <mergeCell ref="B45:D45"/>
    <mergeCell ref="B47:D47"/>
    <mergeCell ref="F47:J47"/>
    <mergeCell ref="C32:F32"/>
    <mergeCell ref="C34:F34"/>
    <mergeCell ref="C33:F33"/>
    <mergeCell ref="G32:I32"/>
    <mergeCell ref="C28:E28"/>
  </mergeCells>
  <phoneticPr fontId="0" type="noConversion"/>
  <dataValidations count="4">
    <dataValidation type="list" allowBlank="1" showInputMessage="1" showErrorMessage="1" sqref="B39:D44" xr:uid="{00000000-0002-0000-0600-000000000000}">
      <formula1>$X$1:$X$20</formula1>
    </dataValidation>
    <dataValidation type="list" allowBlank="1" showInputMessage="1" showErrorMessage="1" sqref="J33:J35" xr:uid="{00000000-0002-0000-0600-000003000000}">
      <formula1>$U$1:$U$8</formula1>
    </dataValidation>
    <dataValidation type="list" allowBlank="1" showInputMessage="1" showErrorMessage="1" sqref="E16" xr:uid="{00000000-0002-0000-0600-000004000000}">
      <formula1>$X$20:$X$26</formula1>
    </dataValidation>
    <dataValidation type="list" allowBlank="1" showInputMessage="1" showErrorMessage="1" sqref="E20" xr:uid="{00000000-0002-0000-0600-000005000000}">
      <formula1>$T$1:$T$3</formula1>
    </dataValidation>
  </dataValidations>
  <hyperlinks>
    <hyperlink ref="K10" r:id="rId1" display="DFA" xr:uid="{638B78FE-91B6-4C9A-878B-D5A5304278DC}"/>
  </hyperlinks>
  <printOptions horizontalCentered="1" verticalCentered="1"/>
  <pageMargins left="0.28000000000000003" right="0.36" top="0.51" bottom="0.56000000000000005" header="0.2" footer="0.25"/>
  <pageSetup scale="97" orientation="portrait" r:id="rId2"/>
  <headerFooter>
    <oddFooter>&amp;L&amp;"Arial Narrow,Italic"&amp;8File: &amp;F
Tab: &amp;A&amp;C&amp;"Arial Narrow,Regular"&amp;9Form Revised 10/2023&amp;R&amp;"Arial Narrow,Italic"&amp;8&amp;D
&amp;T</oddFooter>
  </headerFooter>
  <ignoredErrors>
    <ignoredError sqref="C15"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C8853D-DBFE-410C-B395-58A8073C9400}">
  <sheetPr codeName="Sheet3">
    <tabColor rgb="FF03EDE7"/>
    <pageSetUpPr fitToPage="1"/>
  </sheetPr>
  <dimension ref="B1:O53"/>
  <sheetViews>
    <sheetView showGridLines="0" showRowColHeaders="0" workbookViewId="0">
      <selection activeCell="E11" sqref="E11"/>
    </sheetView>
  </sheetViews>
  <sheetFormatPr defaultRowHeight="13.2" x14ac:dyDescent="0.25"/>
  <cols>
    <col min="1" max="1" width="2.33203125" customWidth="1"/>
    <col min="2" max="2" width="12.5546875" customWidth="1"/>
    <col min="5" max="5" width="11.109375" customWidth="1"/>
    <col min="8" max="8" width="11.109375" customWidth="1"/>
    <col min="9" max="10" width="10.77734375" customWidth="1"/>
    <col min="11" max="11" width="12.5546875" customWidth="1"/>
    <col min="12" max="12" width="3.33203125" customWidth="1"/>
    <col min="13" max="13" width="19.109375" bestFit="1" customWidth="1"/>
    <col min="14" max="14" width="11.77734375" bestFit="1" customWidth="1"/>
    <col min="15" max="15" width="8.5546875" bestFit="1" customWidth="1"/>
  </cols>
  <sheetData>
    <row r="1" spans="2:15" x14ac:dyDescent="0.25">
      <c r="B1" s="6"/>
      <c r="C1" s="6"/>
      <c r="D1" s="6"/>
      <c r="E1" s="6"/>
      <c r="F1" s="6"/>
      <c r="G1" s="6"/>
      <c r="H1" s="6"/>
      <c r="I1" s="6"/>
      <c r="J1" s="6"/>
      <c r="K1" s="6"/>
      <c r="L1" s="6"/>
    </row>
    <row r="2" spans="2:15" ht="17.399999999999999" x14ac:dyDescent="0.25">
      <c r="B2" s="919" t="s">
        <v>182</v>
      </c>
      <c r="C2" s="920"/>
      <c r="D2" s="920"/>
      <c r="E2" s="920"/>
      <c r="F2" s="920"/>
      <c r="G2" s="920"/>
      <c r="H2" s="920"/>
      <c r="I2" s="920"/>
      <c r="J2" s="920"/>
      <c r="K2" s="921"/>
      <c r="L2" s="46"/>
    </row>
    <row r="3" spans="2:15" ht="21" x14ac:dyDescent="0.25">
      <c r="B3" s="922" t="s">
        <v>293</v>
      </c>
      <c r="C3" s="923"/>
      <c r="D3" s="923"/>
      <c r="E3" s="923"/>
      <c r="F3" s="923"/>
      <c r="G3" s="923"/>
      <c r="H3" s="923"/>
      <c r="I3" s="923"/>
      <c r="J3" s="923"/>
      <c r="K3" s="923"/>
      <c r="L3" s="6"/>
    </row>
    <row r="4" spans="2:15" ht="19.2" customHeight="1" x14ac:dyDescent="0.25">
      <c r="B4" s="455" t="s">
        <v>6</v>
      </c>
      <c r="C4" s="924">
        <f ca="1">TODAY()</f>
        <v>45289</v>
      </c>
      <c r="D4" s="924"/>
      <c r="E4" s="421" t="s">
        <v>30</v>
      </c>
      <c r="F4" s="925" t="str">
        <f>IF('START HERE'!D5="","Go to Start Here Tab to complete",'START HERE'!D5)</f>
        <v>Go to Start Here Tab to complete</v>
      </c>
      <c r="G4" s="926"/>
      <c r="H4" s="926"/>
      <c r="I4" s="926"/>
      <c r="J4" s="927"/>
      <c r="K4" s="456"/>
      <c r="L4" s="47"/>
    </row>
    <row r="5" spans="2:15" x14ac:dyDescent="0.25">
      <c r="B5" s="439" t="s">
        <v>20</v>
      </c>
      <c r="C5" s="907" t="str">
        <f>IF('START HERE'!D9="","",'START HERE'!D9)</f>
        <v/>
      </c>
      <c r="D5" s="907"/>
      <c r="E5" s="440" t="s">
        <v>28</v>
      </c>
      <c r="F5" s="897" t="str">
        <f>IF('START HERE'!D8="","",'START HERE'!D8)</f>
        <v/>
      </c>
      <c r="G5" s="897"/>
      <c r="H5" s="897"/>
      <c r="I5" s="897"/>
      <c r="J5" s="897"/>
      <c r="K5" s="897"/>
      <c r="L5" s="48"/>
    </row>
    <row r="6" spans="2:15" ht="15.6" customHeight="1" x14ac:dyDescent="0.25">
      <c r="B6" s="439" t="s">
        <v>112</v>
      </c>
      <c r="C6" s="905" t="str">
        <f>IF('START HERE'!D6="","",'START HERE'!D6)</f>
        <v/>
      </c>
      <c r="D6" s="906"/>
      <c r="E6" s="441" t="s">
        <v>19</v>
      </c>
      <c r="F6" s="897" t="str">
        <f>IF('START HERE'!D11="","",'START HERE'!D11)</f>
        <v/>
      </c>
      <c r="G6" s="897"/>
      <c r="H6" s="897"/>
      <c r="I6" s="897"/>
      <c r="J6" s="897"/>
      <c r="K6" s="897"/>
      <c r="L6" s="48"/>
    </row>
    <row r="7" spans="2:15" ht="15" customHeight="1" x14ac:dyDescent="0.25">
      <c r="B7" s="439" t="s">
        <v>27</v>
      </c>
      <c r="C7" s="907" t="str">
        <f>IF('START HERE'!D10="","",'START HERE'!D10)</f>
        <v/>
      </c>
      <c r="D7" s="907"/>
      <c r="E7" s="441" t="s">
        <v>71</v>
      </c>
      <c r="F7" s="897" t="str">
        <f>IF('START HERE'!D12="","",'START HERE'!D12)</f>
        <v/>
      </c>
      <c r="G7" s="897"/>
      <c r="H7" s="897"/>
      <c r="I7" s="897"/>
      <c r="J7" s="897"/>
      <c r="K7" s="897"/>
      <c r="L7" s="50"/>
    </row>
    <row r="8" spans="2:15" x14ac:dyDescent="0.25">
      <c r="B8" s="908" t="s">
        <v>693</v>
      </c>
      <c r="C8" s="909"/>
      <c r="D8" s="909"/>
      <c r="E8" s="909"/>
      <c r="F8" s="909"/>
      <c r="G8" s="909"/>
      <c r="H8" s="909"/>
      <c r="I8" s="909"/>
      <c r="J8" s="909"/>
      <c r="K8" s="910"/>
      <c r="L8" s="40"/>
    </row>
    <row r="9" spans="2:15" x14ac:dyDescent="0.25">
      <c r="B9" s="911"/>
      <c r="C9" s="912"/>
      <c r="D9" s="912"/>
      <c r="E9" s="912"/>
      <c r="F9" s="912"/>
      <c r="G9" s="912"/>
      <c r="H9" s="912"/>
      <c r="I9" s="912"/>
      <c r="J9" s="912"/>
      <c r="K9" s="913"/>
      <c r="L9" s="40"/>
    </row>
    <row r="10" spans="2:15" ht="11.4" customHeight="1" thickBot="1" x14ac:dyDescent="0.3">
      <c r="B10" s="914"/>
      <c r="C10" s="915"/>
      <c r="D10" s="915"/>
      <c r="E10" s="915"/>
      <c r="F10" s="915"/>
      <c r="G10" s="915"/>
      <c r="H10" s="915"/>
      <c r="I10" s="915"/>
      <c r="J10" s="915"/>
      <c r="K10" s="915"/>
      <c r="L10" s="457"/>
    </row>
    <row r="11" spans="2:15" ht="18.600000000000001" customHeight="1" thickBot="1" x14ac:dyDescent="0.3">
      <c r="B11" s="916" t="s">
        <v>8</v>
      </c>
      <c r="C11" s="916"/>
      <c r="D11" s="916"/>
      <c r="E11" s="466" t="s">
        <v>164</v>
      </c>
      <c r="F11" s="917" t="s">
        <v>288</v>
      </c>
      <c r="G11" s="917"/>
      <c r="H11" s="917"/>
      <c r="I11" s="917"/>
      <c r="J11" s="917"/>
      <c r="K11" s="917"/>
      <c r="L11" s="458"/>
      <c r="M11" s="1193" t="s">
        <v>773</v>
      </c>
      <c r="N11" s="1194" t="s">
        <v>774</v>
      </c>
      <c r="O11" s="1195" t="s">
        <v>777</v>
      </c>
    </row>
    <row r="12" spans="2:15" s="94" customFormat="1" ht="13.8" x14ac:dyDescent="0.3">
      <c r="B12" s="461" t="s">
        <v>6</v>
      </c>
      <c r="C12" s="918" t="s">
        <v>80</v>
      </c>
      <c r="D12" s="918"/>
      <c r="E12" s="918"/>
      <c r="F12" s="918" t="s">
        <v>81</v>
      </c>
      <c r="G12" s="918"/>
      <c r="H12" s="918"/>
      <c r="I12" s="461" t="s">
        <v>12</v>
      </c>
      <c r="J12" s="1200" t="s">
        <v>40</v>
      </c>
      <c r="K12" s="461" t="s">
        <v>7</v>
      </c>
      <c r="L12" s="462"/>
      <c r="M12" s="1196" t="s">
        <v>775</v>
      </c>
      <c r="N12" s="1199">
        <v>45292</v>
      </c>
      <c r="O12" s="1197">
        <v>0.67</v>
      </c>
    </row>
    <row r="13" spans="2:15" ht="13.8" x14ac:dyDescent="0.25">
      <c r="B13" s="465"/>
      <c r="C13" s="901" t="s">
        <v>13</v>
      </c>
      <c r="D13" s="902"/>
      <c r="E13" s="903"/>
      <c r="F13" s="901" t="s">
        <v>13</v>
      </c>
      <c r="G13" s="902"/>
      <c r="H13" s="903"/>
      <c r="I13" s="464"/>
      <c r="J13" s="1214">
        <v>0</v>
      </c>
      <c r="K13" s="463">
        <f>IF(J13="N/A",0,I13*J13)</f>
        <v>0</v>
      </c>
      <c r="L13" s="459"/>
      <c r="M13" s="1204" t="s">
        <v>775</v>
      </c>
      <c r="N13" s="1205">
        <v>44927</v>
      </c>
      <c r="O13" s="1206">
        <v>0.65500000000000003</v>
      </c>
    </row>
    <row r="14" spans="2:15" ht="13.8" x14ac:dyDescent="0.25">
      <c r="B14" s="465"/>
      <c r="C14" s="901"/>
      <c r="D14" s="902"/>
      <c r="E14" s="903"/>
      <c r="F14" s="901"/>
      <c r="G14" s="902"/>
      <c r="H14" s="903"/>
      <c r="I14" s="464"/>
      <c r="J14" s="1214">
        <v>0</v>
      </c>
      <c r="K14" s="155">
        <f t="shared" ref="K14:K52" si="0">IF(J14="N/A",0,I14*J14)</f>
        <v>0</v>
      </c>
      <c r="L14" s="458"/>
      <c r="M14" s="1198" t="s">
        <v>776</v>
      </c>
      <c r="N14" s="1199">
        <v>45292</v>
      </c>
      <c r="O14" s="1197">
        <v>0.21</v>
      </c>
    </row>
    <row r="15" spans="2:15" ht="13.8" x14ac:dyDescent="0.25">
      <c r="B15" s="465"/>
      <c r="C15" s="901"/>
      <c r="D15" s="902"/>
      <c r="E15" s="903"/>
      <c r="F15" s="901"/>
      <c r="G15" s="902"/>
      <c r="H15" s="903"/>
      <c r="I15" s="464"/>
      <c r="J15" s="1214">
        <v>0</v>
      </c>
      <c r="K15" s="155">
        <f t="shared" si="0"/>
        <v>0</v>
      </c>
      <c r="L15" s="458"/>
      <c r="M15" s="1207" t="s">
        <v>776</v>
      </c>
      <c r="N15" s="1205">
        <v>44927</v>
      </c>
      <c r="O15" s="1206">
        <v>0.22</v>
      </c>
    </row>
    <row r="16" spans="2:15" ht="13.8" x14ac:dyDescent="0.25">
      <c r="B16" s="465"/>
      <c r="C16" s="901"/>
      <c r="D16" s="902"/>
      <c r="E16" s="903"/>
      <c r="F16" s="901"/>
      <c r="G16" s="902"/>
      <c r="H16" s="903"/>
      <c r="I16" s="464"/>
      <c r="J16" s="1214">
        <v>0</v>
      </c>
      <c r="K16" s="155">
        <f t="shared" si="0"/>
        <v>0</v>
      </c>
      <c r="L16" s="460"/>
    </row>
    <row r="17" spans="2:12" ht="13.8" x14ac:dyDescent="0.25">
      <c r="B17" s="465"/>
      <c r="C17" s="901"/>
      <c r="D17" s="902"/>
      <c r="E17" s="903"/>
      <c r="F17" s="901"/>
      <c r="G17" s="902"/>
      <c r="H17" s="903"/>
      <c r="I17" s="464"/>
      <c r="J17" s="1214">
        <v>0</v>
      </c>
      <c r="K17" s="155">
        <f t="shared" si="0"/>
        <v>0</v>
      </c>
      <c r="L17" s="40"/>
    </row>
    <row r="18" spans="2:12" ht="13.8" x14ac:dyDescent="0.25">
      <c r="B18" s="465"/>
      <c r="C18" s="901"/>
      <c r="D18" s="902"/>
      <c r="E18" s="903"/>
      <c r="F18" s="901"/>
      <c r="G18" s="902"/>
      <c r="H18" s="903"/>
      <c r="I18" s="464"/>
      <c r="J18" s="1214">
        <v>0</v>
      </c>
      <c r="K18" s="155">
        <f t="shared" si="0"/>
        <v>0</v>
      </c>
      <c r="L18" s="40"/>
    </row>
    <row r="19" spans="2:12" ht="13.8" x14ac:dyDescent="0.25">
      <c r="B19" s="465"/>
      <c r="C19" s="901"/>
      <c r="D19" s="902"/>
      <c r="E19" s="903"/>
      <c r="F19" s="901"/>
      <c r="G19" s="902"/>
      <c r="H19" s="903"/>
      <c r="I19" s="464"/>
      <c r="J19" s="1214">
        <v>0</v>
      </c>
      <c r="K19" s="155">
        <f t="shared" si="0"/>
        <v>0</v>
      </c>
      <c r="L19" s="40"/>
    </row>
    <row r="20" spans="2:12" ht="13.8" x14ac:dyDescent="0.25">
      <c r="B20" s="465"/>
      <c r="C20" s="901"/>
      <c r="D20" s="902"/>
      <c r="E20" s="903"/>
      <c r="F20" s="901"/>
      <c r="G20" s="902"/>
      <c r="H20" s="903"/>
      <c r="I20" s="464"/>
      <c r="J20" s="1214">
        <v>0</v>
      </c>
      <c r="K20" s="155">
        <f t="shared" si="0"/>
        <v>0</v>
      </c>
      <c r="L20" s="40"/>
    </row>
    <row r="21" spans="2:12" ht="13.8" x14ac:dyDescent="0.25">
      <c r="B21" s="465"/>
      <c r="C21" s="901"/>
      <c r="D21" s="902"/>
      <c r="E21" s="903"/>
      <c r="F21" s="901"/>
      <c r="G21" s="902"/>
      <c r="H21" s="903"/>
      <c r="I21" s="464"/>
      <c r="J21" s="1214">
        <v>0</v>
      </c>
      <c r="K21" s="155">
        <f t="shared" si="0"/>
        <v>0</v>
      </c>
      <c r="L21" s="40"/>
    </row>
    <row r="22" spans="2:12" ht="13.8" x14ac:dyDescent="0.25">
      <c r="B22" s="465"/>
      <c r="C22" s="901"/>
      <c r="D22" s="902"/>
      <c r="E22" s="903"/>
      <c r="F22" s="901"/>
      <c r="G22" s="902"/>
      <c r="H22" s="903"/>
      <c r="I22" s="464"/>
      <c r="J22" s="1214">
        <v>0</v>
      </c>
      <c r="K22" s="155">
        <f t="shared" si="0"/>
        <v>0</v>
      </c>
      <c r="L22" s="40"/>
    </row>
    <row r="23" spans="2:12" ht="13.8" x14ac:dyDescent="0.25">
      <c r="B23" s="465"/>
      <c r="C23" s="901"/>
      <c r="D23" s="902"/>
      <c r="E23" s="903"/>
      <c r="F23" s="901"/>
      <c r="G23" s="902"/>
      <c r="H23" s="903"/>
      <c r="I23" s="464"/>
      <c r="J23" s="1214">
        <v>0</v>
      </c>
      <c r="K23" s="155">
        <f>IF(J23="N/A",0,I23*J23)</f>
        <v>0</v>
      </c>
      <c r="L23" s="40"/>
    </row>
    <row r="24" spans="2:12" ht="13.8" x14ac:dyDescent="0.25">
      <c r="B24" s="465"/>
      <c r="C24" s="901"/>
      <c r="D24" s="902"/>
      <c r="E24" s="903"/>
      <c r="F24" s="901"/>
      <c r="G24" s="902"/>
      <c r="H24" s="903"/>
      <c r="I24" s="464"/>
      <c r="J24" s="1214">
        <v>0</v>
      </c>
      <c r="K24" s="155">
        <f>IF(J24="N/A",0,I24*J24)</f>
        <v>0</v>
      </c>
      <c r="L24" s="40"/>
    </row>
    <row r="25" spans="2:12" ht="13.8" x14ac:dyDescent="0.25">
      <c r="B25" s="465"/>
      <c r="C25" s="901"/>
      <c r="D25" s="902"/>
      <c r="E25" s="903"/>
      <c r="F25" s="901"/>
      <c r="G25" s="902"/>
      <c r="H25" s="903"/>
      <c r="I25" s="464"/>
      <c r="J25" s="1214">
        <v>0</v>
      </c>
      <c r="K25" s="155">
        <f t="shared" si="0"/>
        <v>0</v>
      </c>
      <c r="L25" s="40"/>
    </row>
    <row r="26" spans="2:12" ht="13.8" x14ac:dyDescent="0.25">
      <c r="B26" s="465"/>
      <c r="C26" s="901"/>
      <c r="D26" s="902"/>
      <c r="E26" s="903"/>
      <c r="F26" s="901"/>
      <c r="G26" s="902"/>
      <c r="H26" s="903"/>
      <c r="I26" s="464"/>
      <c r="J26" s="1214">
        <v>0</v>
      </c>
      <c r="K26" s="155">
        <f t="shared" si="0"/>
        <v>0</v>
      </c>
      <c r="L26" s="40"/>
    </row>
    <row r="27" spans="2:12" ht="13.8" x14ac:dyDescent="0.25">
      <c r="B27" s="465"/>
      <c r="C27" s="901"/>
      <c r="D27" s="902"/>
      <c r="E27" s="903"/>
      <c r="F27" s="901"/>
      <c r="G27" s="902"/>
      <c r="H27" s="903"/>
      <c r="I27" s="464"/>
      <c r="J27" s="1214">
        <v>0</v>
      </c>
      <c r="K27" s="155">
        <f t="shared" si="0"/>
        <v>0</v>
      </c>
      <c r="L27" s="40"/>
    </row>
    <row r="28" spans="2:12" ht="13.8" x14ac:dyDescent="0.25">
      <c r="B28" s="465"/>
      <c r="C28" s="901"/>
      <c r="D28" s="902"/>
      <c r="E28" s="903"/>
      <c r="F28" s="901"/>
      <c r="G28" s="902"/>
      <c r="H28" s="903"/>
      <c r="I28" s="464"/>
      <c r="J28" s="1214">
        <v>0</v>
      </c>
      <c r="K28" s="155">
        <f t="shared" si="0"/>
        <v>0</v>
      </c>
      <c r="L28" s="40"/>
    </row>
    <row r="29" spans="2:12" ht="13.8" x14ac:dyDescent="0.25">
      <c r="B29" s="465"/>
      <c r="C29" s="901"/>
      <c r="D29" s="902"/>
      <c r="E29" s="903"/>
      <c r="F29" s="901"/>
      <c r="G29" s="902"/>
      <c r="H29" s="903"/>
      <c r="I29" s="464"/>
      <c r="J29" s="1214">
        <v>0</v>
      </c>
      <c r="K29" s="155">
        <f t="shared" si="0"/>
        <v>0</v>
      </c>
      <c r="L29" s="3"/>
    </row>
    <row r="30" spans="2:12" ht="13.8" x14ac:dyDescent="0.25">
      <c r="B30" s="465"/>
      <c r="C30" s="901"/>
      <c r="D30" s="902"/>
      <c r="E30" s="903"/>
      <c r="F30" s="901"/>
      <c r="G30" s="902"/>
      <c r="H30" s="903"/>
      <c r="I30" s="464"/>
      <c r="J30" s="1214">
        <v>0</v>
      </c>
      <c r="K30" s="155">
        <f t="shared" si="0"/>
        <v>0</v>
      </c>
      <c r="L30" s="3"/>
    </row>
    <row r="31" spans="2:12" ht="13.8" x14ac:dyDescent="0.25">
      <c r="B31" s="465"/>
      <c r="C31" s="901"/>
      <c r="D31" s="902"/>
      <c r="E31" s="903"/>
      <c r="F31" s="901"/>
      <c r="G31" s="902"/>
      <c r="H31" s="903"/>
      <c r="I31" s="464"/>
      <c r="J31" s="1214">
        <v>0</v>
      </c>
      <c r="K31" s="155">
        <f t="shared" si="0"/>
        <v>0</v>
      </c>
      <c r="L31" s="3"/>
    </row>
    <row r="32" spans="2:12" ht="13.8" x14ac:dyDescent="0.25">
      <c r="B32" s="465"/>
      <c r="C32" s="901"/>
      <c r="D32" s="902"/>
      <c r="E32" s="903"/>
      <c r="F32" s="901"/>
      <c r="G32" s="902"/>
      <c r="H32" s="903"/>
      <c r="I32" s="464"/>
      <c r="J32" s="1214">
        <v>0</v>
      </c>
      <c r="K32" s="155">
        <f t="shared" si="0"/>
        <v>0</v>
      </c>
      <c r="L32" s="3"/>
    </row>
    <row r="33" spans="2:12" ht="13.8" x14ac:dyDescent="0.25">
      <c r="B33" s="465"/>
      <c r="C33" s="901"/>
      <c r="D33" s="902"/>
      <c r="E33" s="903"/>
      <c r="F33" s="901"/>
      <c r="G33" s="902"/>
      <c r="H33" s="903"/>
      <c r="I33" s="464"/>
      <c r="J33" s="1214">
        <v>0</v>
      </c>
      <c r="K33" s="155">
        <f t="shared" si="0"/>
        <v>0</v>
      </c>
      <c r="L33" s="3"/>
    </row>
    <row r="34" spans="2:12" ht="13.8" x14ac:dyDescent="0.25">
      <c r="B34" s="465"/>
      <c r="C34" s="901"/>
      <c r="D34" s="902"/>
      <c r="E34" s="903"/>
      <c r="F34" s="901"/>
      <c r="G34" s="902"/>
      <c r="H34" s="903"/>
      <c r="I34" s="464"/>
      <c r="J34" s="1214">
        <v>0</v>
      </c>
      <c r="K34" s="155">
        <f t="shared" si="0"/>
        <v>0</v>
      </c>
      <c r="L34" s="3"/>
    </row>
    <row r="35" spans="2:12" ht="13.8" x14ac:dyDescent="0.25">
      <c r="B35" s="465"/>
      <c r="C35" s="901"/>
      <c r="D35" s="902"/>
      <c r="E35" s="903"/>
      <c r="F35" s="901"/>
      <c r="G35" s="902"/>
      <c r="H35" s="903"/>
      <c r="I35" s="464"/>
      <c r="J35" s="1214">
        <v>0</v>
      </c>
      <c r="K35" s="155">
        <f t="shared" si="0"/>
        <v>0</v>
      </c>
      <c r="L35" s="3"/>
    </row>
    <row r="36" spans="2:12" ht="13.8" x14ac:dyDescent="0.25">
      <c r="B36" s="465"/>
      <c r="C36" s="901"/>
      <c r="D36" s="902"/>
      <c r="E36" s="903"/>
      <c r="F36" s="901"/>
      <c r="G36" s="902"/>
      <c r="H36" s="903"/>
      <c r="I36" s="464"/>
      <c r="J36" s="1214">
        <v>0</v>
      </c>
      <c r="K36" s="155">
        <f t="shared" si="0"/>
        <v>0</v>
      </c>
      <c r="L36" s="4"/>
    </row>
    <row r="37" spans="2:12" ht="13.8" x14ac:dyDescent="0.25">
      <c r="B37" s="465"/>
      <c r="C37" s="901"/>
      <c r="D37" s="902"/>
      <c r="E37" s="903"/>
      <c r="F37" s="901"/>
      <c r="G37" s="902"/>
      <c r="H37" s="903"/>
      <c r="I37" s="464"/>
      <c r="J37" s="1214">
        <v>0</v>
      </c>
      <c r="K37" s="155">
        <f t="shared" si="0"/>
        <v>0</v>
      </c>
      <c r="L37" s="3"/>
    </row>
    <row r="38" spans="2:12" ht="13.8" x14ac:dyDescent="0.25">
      <c r="B38" s="465"/>
      <c r="C38" s="901"/>
      <c r="D38" s="902"/>
      <c r="E38" s="903"/>
      <c r="F38" s="901"/>
      <c r="G38" s="902"/>
      <c r="H38" s="903"/>
      <c r="I38" s="464"/>
      <c r="J38" s="1214">
        <v>0</v>
      </c>
      <c r="K38" s="155">
        <f t="shared" si="0"/>
        <v>0</v>
      </c>
      <c r="L38" s="3"/>
    </row>
    <row r="39" spans="2:12" ht="13.8" x14ac:dyDescent="0.25">
      <c r="B39" s="465"/>
      <c r="C39" s="901"/>
      <c r="D39" s="902"/>
      <c r="E39" s="903"/>
      <c r="F39" s="901"/>
      <c r="G39" s="902"/>
      <c r="H39" s="903"/>
      <c r="I39" s="464"/>
      <c r="J39" s="1214">
        <v>0</v>
      </c>
      <c r="K39" s="155">
        <f t="shared" si="0"/>
        <v>0</v>
      </c>
      <c r="L39" s="3"/>
    </row>
    <row r="40" spans="2:12" ht="13.8" x14ac:dyDescent="0.25">
      <c r="B40" s="465"/>
      <c r="C40" s="901"/>
      <c r="D40" s="902"/>
      <c r="E40" s="903"/>
      <c r="F40" s="901"/>
      <c r="G40" s="902"/>
      <c r="H40" s="903"/>
      <c r="I40" s="464"/>
      <c r="J40" s="1214">
        <v>0</v>
      </c>
      <c r="K40" s="155">
        <f t="shared" si="0"/>
        <v>0</v>
      </c>
      <c r="L40" s="3"/>
    </row>
    <row r="41" spans="2:12" ht="13.8" x14ac:dyDescent="0.25">
      <c r="B41" s="465"/>
      <c r="C41" s="901"/>
      <c r="D41" s="902"/>
      <c r="E41" s="903"/>
      <c r="F41" s="901"/>
      <c r="G41" s="902"/>
      <c r="H41" s="903"/>
      <c r="I41" s="464"/>
      <c r="J41" s="1214">
        <v>0</v>
      </c>
      <c r="K41" s="155">
        <f t="shared" si="0"/>
        <v>0</v>
      </c>
      <c r="L41" s="3"/>
    </row>
    <row r="42" spans="2:12" ht="13.8" x14ac:dyDescent="0.25">
      <c r="B42" s="465"/>
      <c r="C42" s="901"/>
      <c r="D42" s="902"/>
      <c r="E42" s="903"/>
      <c r="F42" s="901"/>
      <c r="G42" s="902"/>
      <c r="H42" s="903"/>
      <c r="I42" s="464"/>
      <c r="J42" s="1214">
        <v>0</v>
      </c>
      <c r="K42" s="155">
        <f t="shared" si="0"/>
        <v>0</v>
      </c>
      <c r="L42" s="3"/>
    </row>
    <row r="43" spans="2:12" ht="13.8" x14ac:dyDescent="0.25">
      <c r="B43" s="465"/>
      <c r="C43" s="901"/>
      <c r="D43" s="902"/>
      <c r="E43" s="903"/>
      <c r="F43" s="901"/>
      <c r="G43" s="902"/>
      <c r="H43" s="903"/>
      <c r="I43" s="464"/>
      <c r="J43" s="1214">
        <v>0</v>
      </c>
      <c r="K43" s="155">
        <f t="shared" si="0"/>
        <v>0</v>
      </c>
      <c r="L43" s="3"/>
    </row>
    <row r="44" spans="2:12" ht="13.8" x14ac:dyDescent="0.25">
      <c r="B44" s="465"/>
      <c r="C44" s="901"/>
      <c r="D44" s="902"/>
      <c r="E44" s="903"/>
      <c r="F44" s="901"/>
      <c r="G44" s="902"/>
      <c r="H44" s="903"/>
      <c r="I44" s="464"/>
      <c r="J44" s="1214">
        <v>0</v>
      </c>
      <c r="K44" s="155">
        <f t="shared" si="0"/>
        <v>0</v>
      </c>
      <c r="L44" s="3"/>
    </row>
    <row r="45" spans="2:12" ht="13.8" x14ac:dyDescent="0.25">
      <c r="B45" s="465"/>
      <c r="C45" s="901"/>
      <c r="D45" s="902"/>
      <c r="E45" s="903"/>
      <c r="F45" s="901"/>
      <c r="G45" s="902"/>
      <c r="H45" s="903"/>
      <c r="I45" s="464"/>
      <c r="J45" s="1214">
        <v>0</v>
      </c>
      <c r="K45" s="155">
        <f t="shared" si="0"/>
        <v>0</v>
      </c>
      <c r="L45" s="3"/>
    </row>
    <row r="46" spans="2:12" ht="13.8" x14ac:dyDescent="0.25">
      <c r="B46" s="465"/>
      <c r="C46" s="901"/>
      <c r="D46" s="902"/>
      <c r="E46" s="903"/>
      <c r="F46" s="901"/>
      <c r="G46" s="902"/>
      <c r="H46" s="903"/>
      <c r="I46" s="464"/>
      <c r="J46" s="1214">
        <v>0</v>
      </c>
      <c r="K46" s="155">
        <f t="shared" si="0"/>
        <v>0</v>
      </c>
      <c r="L46" s="3"/>
    </row>
    <row r="47" spans="2:12" ht="13.8" x14ac:dyDescent="0.25">
      <c r="B47" s="465"/>
      <c r="C47" s="901"/>
      <c r="D47" s="902"/>
      <c r="E47" s="903"/>
      <c r="F47" s="901"/>
      <c r="G47" s="902"/>
      <c r="H47" s="903"/>
      <c r="I47" s="464"/>
      <c r="J47" s="1214">
        <v>0</v>
      </c>
      <c r="K47" s="155">
        <f t="shared" si="0"/>
        <v>0</v>
      </c>
      <c r="L47" s="3"/>
    </row>
    <row r="48" spans="2:12" ht="13.8" x14ac:dyDescent="0.25">
      <c r="B48" s="465"/>
      <c r="C48" s="901"/>
      <c r="D48" s="902"/>
      <c r="E48" s="903"/>
      <c r="F48" s="901"/>
      <c r="G48" s="902"/>
      <c r="H48" s="903"/>
      <c r="I48" s="464"/>
      <c r="J48" s="1214">
        <v>0</v>
      </c>
      <c r="K48" s="155">
        <f t="shared" si="0"/>
        <v>0</v>
      </c>
      <c r="L48" s="3"/>
    </row>
    <row r="49" spans="2:12" ht="13.8" x14ac:dyDescent="0.25">
      <c r="B49" s="465"/>
      <c r="C49" s="901"/>
      <c r="D49" s="902"/>
      <c r="E49" s="903"/>
      <c r="F49" s="901"/>
      <c r="G49" s="902"/>
      <c r="H49" s="903"/>
      <c r="I49" s="464"/>
      <c r="J49" s="1214">
        <v>0</v>
      </c>
      <c r="K49" s="155">
        <f t="shared" si="0"/>
        <v>0</v>
      </c>
      <c r="L49" s="3"/>
    </row>
    <row r="50" spans="2:12" ht="13.8" x14ac:dyDescent="0.25">
      <c r="B50" s="465"/>
      <c r="C50" s="901"/>
      <c r="D50" s="902"/>
      <c r="E50" s="903"/>
      <c r="F50" s="901"/>
      <c r="G50" s="902"/>
      <c r="H50" s="903"/>
      <c r="I50" s="464"/>
      <c r="J50" s="1214">
        <v>0</v>
      </c>
      <c r="K50" s="155">
        <f t="shared" si="0"/>
        <v>0</v>
      </c>
      <c r="L50" s="3"/>
    </row>
    <row r="51" spans="2:12" ht="13.8" x14ac:dyDescent="0.25">
      <c r="B51" s="465"/>
      <c r="C51" s="901"/>
      <c r="D51" s="902"/>
      <c r="E51" s="903"/>
      <c r="F51" s="901"/>
      <c r="G51" s="902"/>
      <c r="H51" s="903"/>
      <c r="I51" s="464"/>
      <c r="J51" s="1214">
        <v>0</v>
      </c>
      <c r="K51" s="155">
        <f t="shared" si="0"/>
        <v>0</v>
      </c>
      <c r="L51" s="3"/>
    </row>
    <row r="52" spans="2:12" ht="14.4" thickBot="1" x14ac:dyDescent="0.3">
      <c r="B52" s="465"/>
      <c r="C52" s="901"/>
      <c r="D52" s="902"/>
      <c r="E52" s="903"/>
      <c r="F52" s="901"/>
      <c r="G52" s="902"/>
      <c r="H52" s="903"/>
      <c r="I52" s="464"/>
      <c r="J52" s="1214">
        <v>0</v>
      </c>
      <c r="K52" s="157">
        <f t="shared" si="0"/>
        <v>0</v>
      </c>
      <c r="L52" s="3"/>
    </row>
    <row r="53" spans="2:12" ht="26.4" customHeight="1" thickBot="1" x14ac:dyDescent="0.3">
      <c r="B53" s="904" t="s">
        <v>694</v>
      </c>
      <c r="C53" s="904"/>
      <c r="D53" s="904"/>
      <c r="E53" s="904"/>
      <c r="F53" s="904"/>
      <c r="G53" s="904"/>
      <c r="H53" s="904"/>
      <c r="I53" s="904"/>
      <c r="J53" s="904"/>
      <c r="K53" s="1203">
        <f>SUM(K13:K52)</f>
        <v>0</v>
      </c>
      <c r="L53" s="3"/>
    </row>
  </sheetData>
  <sheetProtection password="EB1C" sheet="1" objects="1" scenarios="1"/>
  <mergeCells count="97">
    <mergeCell ref="B2:K2"/>
    <mergeCell ref="B3:K3"/>
    <mergeCell ref="C4:D4"/>
    <mergeCell ref="F4:J4"/>
    <mergeCell ref="C5:D5"/>
    <mergeCell ref="F5:K5"/>
    <mergeCell ref="C6:D6"/>
    <mergeCell ref="F6:K6"/>
    <mergeCell ref="C7:D7"/>
    <mergeCell ref="F7:K7"/>
    <mergeCell ref="C16:E16"/>
    <mergeCell ref="F16:H16"/>
    <mergeCell ref="B8:K9"/>
    <mergeCell ref="B10:K10"/>
    <mergeCell ref="B11:D11"/>
    <mergeCell ref="F11:K11"/>
    <mergeCell ref="C12:E12"/>
    <mergeCell ref="F12:H12"/>
    <mergeCell ref="C17:E17"/>
    <mergeCell ref="F17:H17"/>
    <mergeCell ref="C18:E18"/>
    <mergeCell ref="F18:H18"/>
    <mergeCell ref="C13:E13"/>
    <mergeCell ref="F13:H13"/>
    <mergeCell ref="C14:E14"/>
    <mergeCell ref="F14:H14"/>
    <mergeCell ref="C15:E15"/>
    <mergeCell ref="F15:H15"/>
    <mergeCell ref="C22:E22"/>
    <mergeCell ref="F22:H22"/>
    <mergeCell ref="C23:E23"/>
    <mergeCell ref="F23:H23"/>
    <mergeCell ref="C24:E24"/>
    <mergeCell ref="F24:H24"/>
    <mergeCell ref="C19:E19"/>
    <mergeCell ref="F19:H19"/>
    <mergeCell ref="C20:E20"/>
    <mergeCell ref="F20:H20"/>
    <mergeCell ref="C21:E21"/>
    <mergeCell ref="F21:H21"/>
    <mergeCell ref="C28:E28"/>
    <mergeCell ref="F28:H28"/>
    <mergeCell ref="C29:E29"/>
    <mergeCell ref="F29:H29"/>
    <mergeCell ref="C30:E30"/>
    <mergeCell ref="F30:H30"/>
    <mergeCell ref="C25:E25"/>
    <mergeCell ref="F25:H25"/>
    <mergeCell ref="C26:E26"/>
    <mergeCell ref="F26:H26"/>
    <mergeCell ref="C27:E27"/>
    <mergeCell ref="F27:H27"/>
    <mergeCell ref="C34:E34"/>
    <mergeCell ref="F34:H34"/>
    <mergeCell ref="C35:E35"/>
    <mergeCell ref="F35:H35"/>
    <mergeCell ref="C36:E36"/>
    <mergeCell ref="F36:H36"/>
    <mergeCell ref="C31:E31"/>
    <mergeCell ref="F31:H31"/>
    <mergeCell ref="C32:E32"/>
    <mergeCell ref="F32:H32"/>
    <mergeCell ref="C33:E33"/>
    <mergeCell ref="F33:H33"/>
    <mergeCell ref="C40:E40"/>
    <mergeCell ref="F40:H40"/>
    <mergeCell ref="C41:E41"/>
    <mergeCell ref="F41:H41"/>
    <mergeCell ref="C42:E42"/>
    <mergeCell ref="F42:H42"/>
    <mergeCell ref="C37:E37"/>
    <mergeCell ref="F37:H37"/>
    <mergeCell ref="C38:E38"/>
    <mergeCell ref="F38:H38"/>
    <mergeCell ref="C39:E39"/>
    <mergeCell ref="F39:H39"/>
    <mergeCell ref="C46:E46"/>
    <mergeCell ref="F46:H46"/>
    <mergeCell ref="C43:E43"/>
    <mergeCell ref="F43:H43"/>
    <mergeCell ref="C44:E44"/>
    <mergeCell ref="F44:H44"/>
    <mergeCell ref="C45:E45"/>
    <mergeCell ref="F45:H45"/>
    <mergeCell ref="B53:J53"/>
    <mergeCell ref="C50:E50"/>
    <mergeCell ref="F50:H50"/>
    <mergeCell ref="C51:E51"/>
    <mergeCell ref="F51:H51"/>
    <mergeCell ref="C52:E52"/>
    <mergeCell ref="F52:H52"/>
    <mergeCell ref="C47:E47"/>
    <mergeCell ref="F47:H47"/>
    <mergeCell ref="C48:E48"/>
    <mergeCell ref="F48:H48"/>
    <mergeCell ref="C49:E49"/>
    <mergeCell ref="F49:H49"/>
  </mergeCells>
  <dataValidations count="1">
    <dataValidation type="list" allowBlank="1" showInputMessage="1" showErrorMessage="1" sqref="E11" xr:uid="{71B5A909-00F7-43D7-ADCD-AD784BE7C308}">
      <formula1>$O$1:$O$4</formula1>
    </dataValidation>
  </dataValidations>
  <pageMargins left="0.37" right="0.34" top="0.54" bottom="0.59" header="0.3" footer="0.3"/>
  <pageSetup scale="97" orientation="portrait" horizontalDpi="300" verticalDpi="300" r:id="rId1"/>
  <headerFooter>
    <oddFooter>&amp;L&amp;"Arial Narrow,Italic"&amp;9&amp;F&amp;C&amp;"Arial Narrow,Regular"&amp;9Form Revised 10/2023&amp;R&amp;"Arial Narrow,Italic"&amp;9&amp;D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4">
    <tabColor indexed="46"/>
    <pageSetUpPr fitToPage="1"/>
  </sheetPr>
  <dimension ref="A1:Q49"/>
  <sheetViews>
    <sheetView showGridLines="0" showRowColHeaders="0" zoomScale="90" zoomScaleNormal="90" workbookViewId="0">
      <selection activeCell="F10" sqref="F10:G10"/>
    </sheetView>
  </sheetViews>
  <sheetFormatPr defaultColWidth="9.109375" defaultRowHeight="13.2" x14ac:dyDescent="0.25"/>
  <cols>
    <col min="1" max="1" width="3" style="11" bestFit="1" customWidth="1"/>
    <col min="2" max="2" width="9.109375" style="10"/>
    <col min="3" max="3" width="15" style="10" customWidth="1"/>
    <col min="4" max="4" width="8" style="10" customWidth="1"/>
    <col min="5" max="5" width="33.5546875" style="10" customWidth="1"/>
    <col min="6" max="9" width="12.6640625" style="10" customWidth="1"/>
    <col min="10" max="10" width="9.109375" style="10"/>
    <col min="11" max="11" width="10.5546875" style="10" customWidth="1"/>
    <col min="12" max="12" width="31.5546875" style="10" customWidth="1"/>
    <col min="13" max="13" width="26.88671875" style="11" customWidth="1"/>
    <col min="14" max="16384" width="9.109375" style="11"/>
  </cols>
  <sheetData>
    <row r="1" spans="2:16" x14ac:dyDescent="0.25">
      <c r="O1" s="467"/>
    </row>
    <row r="2" spans="2:16" s="6" customFormat="1" ht="19.8" customHeight="1" x14ac:dyDescent="0.25">
      <c r="B2" s="952" t="s">
        <v>704</v>
      </c>
      <c r="C2" s="953"/>
      <c r="D2" s="953"/>
      <c r="E2" s="954"/>
      <c r="F2" s="86" t="s">
        <v>6</v>
      </c>
      <c r="G2" s="968">
        <f ca="1">TODAY()</f>
        <v>45289</v>
      </c>
      <c r="H2" s="968"/>
      <c r="I2" s="102" t="s">
        <v>73</v>
      </c>
      <c r="J2" s="969" t="str">
        <f>IF('START HERE'!E6="","",'START HERE'!E6)</f>
        <v/>
      </c>
      <c r="K2" s="970"/>
      <c r="O2" s="468" t="s">
        <v>165</v>
      </c>
    </row>
    <row r="3" spans="2:16" s="6" customFormat="1" ht="30.75" customHeight="1" x14ac:dyDescent="0.25">
      <c r="B3" s="955"/>
      <c r="C3" s="956"/>
      <c r="D3" s="956"/>
      <c r="E3" s="957"/>
      <c r="F3" s="86" t="s">
        <v>30</v>
      </c>
      <c r="G3" s="965" t="str">
        <f>IF('START HERE'!E5="","Go to Start Here Tab to Complete",'START HERE'!E5)</f>
        <v>Go to Start Here Tab to Complete</v>
      </c>
      <c r="H3" s="966"/>
      <c r="I3" s="966"/>
      <c r="J3" s="966"/>
      <c r="K3" s="967"/>
      <c r="O3" s="468" t="s">
        <v>166</v>
      </c>
    </row>
    <row r="4" spans="2:16" s="6" customFormat="1" ht="21.6" customHeight="1" x14ac:dyDescent="0.25">
      <c r="B4" s="955"/>
      <c r="C4" s="956"/>
      <c r="D4" s="956"/>
      <c r="E4" s="957"/>
      <c r="F4" s="86" t="s">
        <v>20</v>
      </c>
      <c r="G4" s="971" t="str">
        <f>IF('START HERE'!E9="","",'START HERE'!E9)</f>
        <v/>
      </c>
      <c r="H4" s="971"/>
      <c r="I4" s="85" t="s">
        <v>27</v>
      </c>
      <c r="J4" s="972" t="str">
        <f>IF('START HERE'!E10="","",'START HERE'!E10)</f>
        <v/>
      </c>
      <c r="K4" s="972"/>
      <c r="O4" s="468" t="s">
        <v>9</v>
      </c>
    </row>
    <row r="5" spans="2:16" s="6" customFormat="1" ht="19.2" customHeight="1" x14ac:dyDescent="0.25">
      <c r="B5" s="955"/>
      <c r="C5" s="956"/>
      <c r="D5" s="956"/>
      <c r="E5" s="957"/>
      <c r="F5" s="86" t="s">
        <v>28</v>
      </c>
      <c r="G5" s="946" t="str">
        <f>IF('START HERE'!E8="","",'START HERE'!E8)</f>
        <v/>
      </c>
      <c r="H5" s="946"/>
      <c r="I5" s="946"/>
      <c r="J5" s="946"/>
      <c r="K5" s="946"/>
      <c r="O5" s="468"/>
    </row>
    <row r="6" spans="2:16" s="6" customFormat="1" ht="22.5" customHeight="1" x14ac:dyDescent="0.25">
      <c r="B6" s="958"/>
      <c r="C6" s="959"/>
      <c r="D6" s="959"/>
      <c r="E6" s="960"/>
      <c r="F6" s="86" t="s">
        <v>19</v>
      </c>
      <c r="G6" s="945" t="str">
        <f>IF('START HERE'!E11="","",'START HERE'!E11)</f>
        <v/>
      </c>
      <c r="H6" s="945"/>
      <c r="I6" s="945"/>
      <c r="J6" s="945"/>
      <c r="K6" s="945"/>
      <c r="O6" s="468"/>
    </row>
    <row r="7" spans="2:16" ht="20.100000000000001" customHeight="1" x14ac:dyDescent="0.25">
      <c r="B7" s="947" t="s">
        <v>696</v>
      </c>
      <c r="C7" s="947"/>
      <c r="D7" s="947"/>
      <c r="E7" s="947"/>
      <c r="F7" s="947"/>
      <c r="G7" s="947"/>
      <c r="H7" s="947"/>
      <c r="I7" s="947"/>
      <c r="J7" s="947"/>
      <c r="K7" s="947"/>
    </row>
    <row r="8" spans="2:16" ht="20.100000000000001" customHeight="1" x14ac:dyDescent="0.25"/>
    <row r="9" spans="2:16" s="60" customFormat="1" ht="37.5" customHeight="1" x14ac:dyDescent="0.3">
      <c r="B9" s="951" t="s">
        <v>703</v>
      </c>
      <c r="C9" s="951"/>
      <c r="D9" s="951"/>
      <c r="E9" s="951"/>
      <c r="F9" s="951"/>
      <c r="G9" s="951"/>
      <c r="H9" s="951"/>
      <c r="I9" s="951"/>
      <c r="J9" s="951"/>
      <c r="K9" s="951"/>
      <c r="L9" s="178"/>
      <c r="M9" s="73"/>
      <c r="N9" s="73"/>
      <c r="O9" s="73"/>
      <c r="P9" s="73"/>
    </row>
    <row r="10" spans="2:16" s="60" customFormat="1" ht="37.5" customHeight="1" x14ac:dyDescent="0.3">
      <c r="B10" s="961" t="s">
        <v>695</v>
      </c>
      <c r="C10" s="961"/>
      <c r="D10" s="961"/>
      <c r="E10" s="961"/>
      <c r="F10" s="962" t="s">
        <v>13</v>
      </c>
      <c r="G10" s="963"/>
      <c r="H10" s="964" t="s">
        <v>233</v>
      </c>
      <c r="I10" s="964"/>
      <c r="J10" s="964"/>
      <c r="K10" s="964"/>
      <c r="M10" s="73"/>
      <c r="N10" s="73"/>
      <c r="O10" s="73"/>
      <c r="P10" s="73"/>
    </row>
    <row r="11" spans="2:16" ht="20.100000000000001" customHeight="1" x14ac:dyDescent="0.25">
      <c r="B11" s="948" t="s">
        <v>702</v>
      </c>
      <c r="C11" s="949"/>
      <c r="D11" s="949"/>
      <c r="E11" s="949"/>
      <c r="F11" s="949"/>
      <c r="G11" s="949"/>
      <c r="H11" s="949"/>
      <c r="I11" s="949"/>
      <c r="J11" s="949"/>
      <c r="K11" s="950"/>
      <c r="L11" s="73"/>
      <c r="M11" s="73"/>
      <c r="N11" s="73"/>
      <c r="O11" s="73"/>
      <c r="P11" s="73"/>
    </row>
    <row r="12" spans="2:16" ht="20.100000000000001" customHeight="1" x14ac:dyDescent="0.25">
      <c r="B12" s="973" t="s">
        <v>709</v>
      </c>
      <c r="C12" s="974"/>
      <c r="D12" s="974"/>
      <c r="E12" s="974"/>
      <c r="F12" s="974"/>
      <c r="G12" s="974"/>
      <c r="H12" s="974"/>
      <c r="I12" s="974"/>
      <c r="J12" s="928" t="s">
        <v>711</v>
      </c>
      <c r="K12" s="929"/>
    </row>
    <row r="13" spans="2:16" ht="20.100000000000001" customHeight="1" x14ac:dyDescent="0.25">
      <c r="B13" s="474" t="s">
        <v>6</v>
      </c>
      <c r="C13" s="475" t="s">
        <v>708</v>
      </c>
      <c r="D13" s="473" t="s">
        <v>705</v>
      </c>
      <c r="E13" s="1006" t="s">
        <v>707</v>
      </c>
      <c r="F13" s="1006"/>
      <c r="G13" s="1006"/>
      <c r="H13" s="473" t="s">
        <v>706</v>
      </c>
      <c r="I13" s="473" t="s">
        <v>710</v>
      </c>
      <c r="J13" s="930"/>
      <c r="K13" s="931"/>
    </row>
    <row r="14" spans="2:16" ht="20.100000000000001" customHeight="1" x14ac:dyDescent="0.25">
      <c r="B14" s="472"/>
      <c r="C14" s="104"/>
      <c r="D14" s="105"/>
      <c r="E14" s="938"/>
      <c r="F14" s="938"/>
      <c r="G14" s="938"/>
      <c r="H14" s="106"/>
      <c r="I14" s="103">
        <v>0</v>
      </c>
      <c r="J14" s="939" t="s">
        <v>235</v>
      </c>
      <c r="K14" s="940"/>
    </row>
    <row r="15" spans="2:16" ht="20.100000000000001" customHeight="1" x14ac:dyDescent="0.25">
      <c r="B15" s="472"/>
      <c r="C15" s="104"/>
      <c r="D15" s="105"/>
      <c r="E15" s="938"/>
      <c r="F15" s="938"/>
      <c r="G15" s="938"/>
      <c r="H15" s="106"/>
      <c r="I15" s="103">
        <v>0</v>
      </c>
      <c r="J15" s="941"/>
      <c r="K15" s="942"/>
    </row>
    <row r="16" spans="2:16" ht="20.100000000000001" customHeight="1" x14ac:dyDescent="0.25">
      <c r="B16" s="472"/>
      <c r="C16" s="104"/>
      <c r="D16" s="105"/>
      <c r="E16" s="938"/>
      <c r="F16" s="938"/>
      <c r="G16" s="938"/>
      <c r="H16" s="106"/>
      <c r="I16" s="103">
        <v>0</v>
      </c>
      <c r="J16" s="941"/>
      <c r="K16" s="942"/>
    </row>
    <row r="17" spans="1:17" ht="20.100000000000001" customHeight="1" x14ac:dyDescent="0.25">
      <c r="B17" s="472"/>
      <c r="C17" s="104"/>
      <c r="D17" s="105"/>
      <c r="E17" s="938"/>
      <c r="F17" s="938"/>
      <c r="G17" s="938"/>
      <c r="H17" s="106"/>
      <c r="I17" s="103">
        <v>0</v>
      </c>
      <c r="J17" s="941"/>
      <c r="K17" s="942"/>
    </row>
    <row r="18" spans="1:17" ht="20.100000000000001" customHeight="1" x14ac:dyDescent="0.25">
      <c r="B18" s="472"/>
      <c r="C18" s="104"/>
      <c r="D18" s="105"/>
      <c r="E18" s="938"/>
      <c r="F18" s="938"/>
      <c r="G18" s="938"/>
      <c r="H18" s="106"/>
      <c r="I18" s="103">
        <v>0</v>
      </c>
      <c r="J18" s="941"/>
      <c r="K18" s="942"/>
    </row>
    <row r="19" spans="1:17" ht="20.100000000000001" customHeight="1" x14ac:dyDescent="0.25">
      <c r="B19" s="472"/>
      <c r="C19" s="104"/>
      <c r="D19" s="105"/>
      <c r="E19" s="938"/>
      <c r="F19" s="938"/>
      <c r="G19" s="938"/>
      <c r="H19" s="106"/>
      <c r="I19" s="103">
        <v>0</v>
      </c>
      <c r="J19" s="941"/>
      <c r="K19" s="942"/>
    </row>
    <row r="20" spans="1:17" ht="20.100000000000001" customHeight="1" x14ac:dyDescent="0.25">
      <c r="B20" s="472"/>
      <c r="C20" s="104"/>
      <c r="D20" s="105"/>
      <c r="E20" s="938"/>
      <c r="F20" s="938"/>
      <c r="G20" s="938"/>
      <c r="H20" s="106"/>
      <c r="I20" s="103">
        <v>0</v>
      </c>
      <c r="J20" s="941"/>
      <c r="K20" s="942"/>
    </row>
    <row r="21" spans="1:17" ht="20.100000000000001" customHeight="1" x14ac:dyDescent="0.25">
      <c r="B21" s="472"/>
      <c r="C21" s="104"/>
      <c r="D21" s="105"/>
      <c r="E21" s="938"/>
      <c r="F21" s="938"/>
      <c r="G21" s="938"/>
      <c r="H21" s="106"/>
      <c r="I21" s="103">
        <v>0</v>
      </c>
      <c r="J21" s="943"/>
      <c r="K21" s="944"/>
    </row>
    <row r="22" spans="1:17" ht="42.75" customHeight="1" thickBot="1" x14ac:dyDescent="0.3">
      <c r="B22" s="933" t="s">
        <v>713</v>
      </c>
      <c r="C22" s="934"/>
      <c r="D22" s="934"/>
      <c r="E22" s="934"/>
      <c r="F22" s="934"/>
      <c r="G22" s="934"/>
      <c r="H22" s="934"/>
      <c r="I22" s="934"/>
      <c r="J22" s="934"/>
      <c r="K22" s="935"/>
    </row>
    <row r="23" spans="1:17" ht="20.100000000000001" customHeight="1" x14ac:dyDescent="0.25">
      <c r="B23" s="1015"/>
      <c r="C23" s="1016"/>
      <c r="D23" s="1016"/>
      <c r="E23" s="1016"/>
      <c r="F23" s="1016"/>
      <c r="G23" s="1016"/>
      <c r="H23" s="1016"/>
      <c r="I23" s="1016"/>
      <c r="J23" s="1016"/>
      <c r="K23" s="1017"/>
      <c r="L23" s="1004" t="s">
        <v>697</v>
      </c>
    </row>
    <row r="24" spans="1:17" ht="20.100000000000001" customHeight="1" x14ac:dyDescent="0.25">
      <c r="B24" s="1018"/>
      <c r="C24" s="1019"/>
      <c r="D24" s="1019"/>
      <c r="E24" s="1019"/>
      <c r="F24" s="1019"/>
      <c r="G24" s="1019"/>
      <c r="H24" s="1019"/>
      <c r="I24" s="1019"/>
      <c r="J24" s="1019"/>
      <c r="K24" s="1020"/>
      <c r="L24" s="1005"/>
    </row>
    <row r="25" spans="1:17" ht="20.100000000000001" customHeight="1" x14ac:dyDescent="0.25">
      <c r="B25" s="1018"/>
      <c r="C25" s="1019"/>
      <c r="D25" s="1019"/>
      <c r="E25" s="1019"/>
      <c r="F25" s="1019"/>
      <c r="G25" s="1019"/>
      <c r="H25" s="1019"/>
      <c r="I25" s="1019"/>
      <c r="J25" s="1019"/>
      <c r="K25" s="1020"/>
      <c r="L25" s="1005"/>
    </row>
    <row r="26" spans="1:17" ht="20.100000000000001" customHeight="1" x14ac:dyDescent="0.25">
      <c r="B26" s="1018"/>
      <c r="C26" s="1019"/>
      <c r="D26" s="1019"/>
      <c r="E26" s="1019"/>
      <c r="F26" s="1019"/>
      <c r="G26" s="1019"/>
      <c r="H26" s="1019"/>
      <c r="I26" s="1019"/>
      <c r="J26" s="1019"/>
      <c r="K26" s="1020"/>
      <c r="L26" s="1005"/>
    </row>
    <row r="27" spans="1:17" ht="20.100000000000001" customHeight="1" thickBot="1" x14ac:dyDescent="0.3">
      <c r="B27" s="1018"/>
      <c r="C27" s="1019"/>
      <c r="D27" s="1019"/>
      <c r="E27" s="1019"/>
      <c r="F27" s="1019"/>
      <c r="G27" s="1019"/>
      <c r="H27" s="1019"/>
      <c r="I27" s="1019"/>
      <c r="J27" s="1019"/>
      <c r="K27" s="1020"/>
      <c r="L27" s="1005"/>
    </row>
    <row r="28" spans="1:17" ht="40.5" customHeight="1" thickBot="1" x14ac:dyDescent="0.3">
      <c r="B28" s="1012" t="s">
        <v>698</v>
      </c>
      <c r="C28" s="1013"/>
      <c r="D28" s="1013"/>
      <c r="E28" s="1013"/>
      <c r="F28" s="1013"/>
      <c r="G28" s="1013"/>
      <c r="H28" s="1013"/>
      <c r="I28" s="1013"/>
      <c r="J28" s="1013"/>
      <c r="K28" s="1014"/>
    </row>
    <row r="29" spans="1:17" ht="15" customHeight="1" x14ac:dyDescent="0.25">
      <c r="A29" s="5"/>
      <c r="B29" s="1021" t="s">
        <v>97</v>
      </c>
      <c r="C29" s="936"/>
      <c r="D29" s="936"/>
      <c r="E29" s="936" t="s">
        <v>234</v>
      </c>
      <c r="F29" s="936"/>
      <c r="G29" s="936" t="s">
        <v>712</v>
      </c>
      <c r="H29" s="936"/>
      <c r="I29" s="936"/>
      <c r="J29" s="936"/>
      <c r="K29" s="937"/>
      <c r="L29" s="1007"/>
      <c r="M29" s="1008"/>
      <c r="N29" s="65"/>
      <c r="O29" s="65"/>
      <c r="P29" s="65"/>
      <c r="Q29" s="65"/>
    </row>
    <row r="30" spans="1:17" ht="15" customHeight="1" x14ac:dyDescent="0.25">
      <c r="B30" s="932"/>
      <c r="C30" s="932"/>
      <c r="D30" s="932"/>
      <c r="E30" s="932"/>
      <c r="F30" s="932"/>
      <c r="G30" s="932"/>
      <c r="H30" s="932"/>
      <c r="I30" s="932"/>
      <c r="J30" s="932"/>
      <c r="K30" s="932"/>
      <c r="L30" s="1008"/>
      <c r="M30" s="1008"/>
      <c r="N30" s="65"/>
      <c r="O30" s="65"/>
      <c r="P30" s="65"/>
      <c r="Q30" s="65"/>
    </row>
    <row r="31" spans="1:17" ht="15" customHeight="1" x14ac:dyDescent="0.25">
      <c r="B31" s="932"/>
      <c r="C31" s="932"/>
      <c r="D31" s="932"/>
      <c r="E31" s="932"/>
      <c r="F31" s="932"/>
      <c r="G31" s="932"/>
      <c r="H31" s="932"/>
      <c r="I31" s="932"/>
      <c r="J31" s="932"/>
      <c r="K31" s="932"/>
      <c r="L31" s="1008"/>
      <c r="M31" s="1008"/>
      <c r="N31" s="65"/>
      <c r="O31" s="65"/>
      <c r="P31" s="65"/>
      <c r="Q31" s="65"/>
    </row>
    <row r="32" spans="1:17" ht="15" customHeight="1" x14ac:dyDescent="0.25">
      <c r="B32" s="932"/>
      <c r="C32" s="932"/>
      <c r="D32" s="932"/>
      <c r="E32" s="932"/>
      <c r="F32" s="932"/>
      <c r="G32" s="932"/>
      <c r="H32" s="932"/>
      <c r="I32" s="932"/>
      <c r="J32" s="932"/>
      <c r="K32" s="932"/>
      <c r="L32"/>
      <c r="M32" s="65"/>
      <c r="N32" s="65"/>
      <c r="O32" s="65"/>
      <c r="P32" s="65"/>
      <c r="Q32" s="65"/>
    </row>
    <row r="33" spans="1:17" ht="15" customHeight="1" x14ac:dyDescent="0.25">
      <c r="B33" s="932"/>
      <c r="C33" s="932"/>
      <c r="D33" s="932"/>
      <c r="E33" s="932"/>
      <c r="F33" s="932"/>
      <c r="G33" s="932"/>
      <c r="H33" s="932"/>
      <c r="I33" s="932"/>
      <c r="J33" s="932"/>
      <c r="K33" s="932"/>
      <c r="L33"/>
      <c r="M33" s="65"/>
      <c r="N33" s="65"/>
      <c r="O33" s="65"/>
      <c r="P33" s="65"/>
      <c r="Q33" s="65"/>
    </row>
    <row r="34" spans="1:17" ht="15" customHeight="1" x14ac:dyDescent="0.25">
      <c r="B34" s="932"/>
      <c r="C34" s="932"/>
      <c r="D34" s="932"/>
      <c r="E34" s="932"/>
      <c r="F34" s="932"/>
      <c r="G34" s="932"/>
      <c r="H34" s="932"/>
      <c r="I34" s="932"/>
      <c r="J34" s="932"/>
      <c r="K34" s="932"/>
      <c r="L34"/>
      <c r="M34" s="65"/>
      <c r="N34" s="65"/>
      <c r="O34" s="65"/>
      <c r="P34" s="65"/>
      <c r="Q34" s="65"/>
    </row>
    <row r="35" spans="1:17" ht="15" customHeight="1" x14ac:dyDescent="0.25">
      <c r="B35" s="932"/>
      <c r="C35" s="932"/>
      <c r="D35" s="932"/>
      <c r="E35" s="932"/>
      <c r="F35" s="932"/>
      <c r="G35" s="932"/>
      <c r="H35" s="932"/>
      <c r="I35" s="932"/>
      <c r="J35" s="932"/>
      <c r="K35" s="932"/>
      <c r="L35"/>
      <c r="M35" s="65"/>
      <c r="N35" s="65"/>
      <c r="O35" s="65"/>
      <c r="P35" s="65"/>
      <c r="Q35" s="65"/>
    </row>
    <row r="36" spans="1:17" s="12" customFormat="1" ht="15" customHeight="1" x14ac:dyDescent="0.25">
      <c r="A36" s="11"/>
      <c r="B36" s="932"/>
      <c r="C36" s="932"/>
      <c r="D36" s="932"/>
      <c r="E36" s="932"/>
      <c r="F36" s="932"/>
      <c r="G36" s="932"/>
      <c r="H36" s="932"/>
      <c r="I36" s="932"/>
      <c r="J36" s="932"/>
      <c r="K36" s="932"/>
      <c r="L36"/>
      <c r="M36" s="65"/>
      <c r="N36" s="65"/>
      <c r="O36" s="65"/>
      <c r="P36" s="65"/>
      <c r="Q36" s="65"/>
    </row>
    <row r="37" spans="1:17" s="8" customFormat="1" ht="15" customHeight="1" x14ac:dyDescent="0.25">
      <c r="A37" s="11"/>
      <c r="B37" s="932"/>
      <c r="C37" s="932"/>
      <c r="D37" s="932"/>
      <c r="E37" s="932"/>
      <c r="F37" s="932"/>
      <c r="G37" s="932"/>
      <c r="H37" s="932"/>
      <c r="I37" s="932"/>
      <c r="J37" s="932"/>
      <c r="K37" s="932"/>
      <c r="L37"/>
    </row>
    <row r="38" spans="1:17" ht="15" customHeight="1" x14ac:dyDescent="0.25">
      <c r="B38" s="932"/>
      <c r="C38" s="932"/>
      <c r="D38" s="932"/>
      <c r="E38" s="932"/>
      <c r="F38" s="932"/>
      <c r="G38" s="932"/>
      <c r="H38" s="932"/>
      <c r="I38" s="932"/>
      <c r="J38" s="932"/>
      <c r="K38" s="932"/>
    </row>
    <row r="39" spans="1:17" ht="15" customHeight="1" x14ac:dyDescent="0.25">
      <c r="B39" s="932"/>
      <c r="C39" s="932"/>
      <c r="D39" s="932"/>
      <c r="E39" s="932"/>
      <c r="F39" s="932"/>
      <c r="G39" s="932"/>
      <c r="H39" s="932"/>
      <c r="I39" s="932"/>
      <c r="J39" s="932"/>
      <c r="K39" s="932"/>
    </row>
    <row r="40" spans="1:17" ht="15" customHeight="1" x14ac:dyDescent="0.25">
      <c r="B40" s="932"/>
      <c r="C40" s="932"/>
      <c r="D40" s="932"/>
      <c r="E40" s="932"/>
      <c r="F40" s="932"/>
      <c r="G40" s="932"/>
      <c r="H40" s="932"/>
      <c r="I40" s="932"/>
      <c r="J40" s="932"/>
      <c r="K40" s="932"/>
    </row>
    <row r="41" spans="1:17" ht="15" customHeight="1" x14ac:dyDescent="0.25">
      <c r="B41" s="932"/>
      <c r="C41" s="932"/>
      <c r="D41" s="932"/>
      <c r="E41" s="932"/>
      <c r="F41" s="932"/>
      <c r="G41" s="932"/>
      <c r="H41" s="932"/>
      <c r="I41" s="932"/>
      <c r="J41" s="932"/>
      <c r="K41" s="932"/>
    </row>
    <row r="42" spans="1:17" s="469" customFormat="1" ht="15" customHeight="1" x14ac:dyDescent="0.25">
      <c r="B42" s="470"/>
      <c r="C42" s="470"/>
      <c r="D42" s="470"/>
      <c r="E42" s="470"/>
      <c r="F42" s="470"/>
      <c r="G42" s="470"/>
      <c r="H42" s="470"/>
      <c r="I42" s="470"/>
      <c r="J42" s="470"/>
      <c r="K42" s="470"/>
      <c r="L42" s="471"/>
    </row>
    <row r="43" spans="1:17" ht="34.200000000000003" customHeight="1" x14ac:dyDescent="0.25">
      <c r="B43" s="1009" t="s">
        <v>701</v>
      </c>
      <c r="C43" s="1010"/>
      <c r="D43" s="1010"/>
      <c r="E43" s="1010"/>
      <c r="F43" s="1010"/>
      <c r="G43" s="1010"/>
      <c r="H43" s="1010"/>
      <c r="I43" s="1010"/>
      <c r="J43" s="1010"/>
      <c r="K43" s="1011"/>
    </row>
    <row r="44" spans="1:17" ht="18" customHeight="1" x14ac:dyDescent="0.25">
      <c r="B44" s="995" t="s">
        <v>167</v>
      </c>
      <c r="C44" s="996"/>
      <c r="D44" s="996"/>
      <c r="E44" s="997"/>
      <c r="F44" s="992" t="s">
        <v>165</v>
      </c>
      <c r="G44" s="994"/>
      <c r="H44" s="981" t="s">
        <v>699</v>
      </c>
      <c r="I44" s="982"/>
      <c r="J44" s="985">
        <f>SUM(I14:I21)</f>
        <v>0</v>
      </c>
      <c r="K44" s="986"/>
    </row>
    <row r="45" spans="1:17" ht="14.25" customHeight="1" thickBot="1" x14ac:dyDescent="0.3">
      <c r="B45" s="998"/>
      <c r="C45" s="999"/>
      <c r="D45" s="999"/>
      <c r="E45" s="1000"/>
      <c r="F45" s="993"/>
      <c r="G45" s="994"/>
      <c r="H45" s="983"/>
      <c r="I45" s="984"/>
      <c r="J45" s="987"/>
      <c r="K45" s="988"/>
    </row>
    <row r="46" spans="1:17" x14ac:dyDescent="0.25">
      <c r="B46" s="989"/>
      <c r="C46" s="990"/>
      <c r="D46" s="990"/>
      <c r="E46" s="990"/>
      <c r="F46" s="990"/>
      <c r="G46" s="990"/>
      <c r="H46" s="990"/>
      <c r="I46" s="990"/>
      <c r="J46" s="990"/>
      <c r="K46" s="991"/>
    </row>
    <row r="47" spans="1:17" x14ac:dyDescent="0.25">
      <c r="B47" s="1001"/>
      <c r="C47" s="1002"/>
      <c r="D47" s="1002"/>
      <c r="E47" s="1002"/>
      <c r="F47" s="1002"/>
      <c r="G47" s="1002"/>
      <c r="H47" s="1002"/>
      <c r="I47" s="1002"/>
      <c r="J47" s="1002"/>
      <c r="K47" s="1003"/>
    </row>
    <row r="48" spans="1:17" x14ac:dyDescent="0.25">
      <c r="B48" s="975" t="s">
        <v>700</v>
      </c>
      <c r="C48" s="976"/>
      <c r="D48" s="976"/>
      <c r="E48" s="976"/>
      <c r="F48" s="976"/>
      <c r="G48" s="976"/>
      <c r="H48" s="976"/>
      <c r="I48" s="976"/>
      <c r="J48" s="976"/>
      <c r="K48" s="977"/>
    </row>
    <row r="49" spans="2:11" ht="13.8" customHeight="1" x14ac:dyDescent="0.25">
      <c r="B49" s="978"/>
      <c r="C49" s="979"/>
      <c r="D49" s="979"/>
      <c r="E49" s="979"/>
      <c r="F49" s="979"/>
      <c r="G49" s="979"/>
      <c r="H49" s="979"/>
      <c r="I49" s="979"/>
      <c r="J49" s="979"/>
      <c r="K49" s="980"/>
    </row>
  </sheetData>
  <sheetProtection password="EB1C" sheet="1" objects="1" scenarios="1"/>
  <mergeCells count="79">
    <mergeCell ref="E41:F41"/>
    <mergeCell ref="L23:L27"/>
    <mergeCell ref="E13:G13"/>
    <mergeCell ref="L29:M31"/>
    <mergeCell ref="B43:K43"/>
    <mergeCell ref="B28:K28"/>
    <mergeCell ref="B23:K27"/>
    <mergeCell ref="B29:D29"/>
    <mergeCell ref="B30:D30"/>
    <mergeCell ref="B31:D31"/>
    <mergeCell ref="B32:D32"/>
    <mergeCell ref="B33:D33"/>
    <mergeCell ref="B34:D34"/>
    <mergeCell ref="B35:D35"/>
    <mergeCell ref="B36:D36"/>
    <mergeCell ref="B37:D37"/>
    <mergeCell ref="B12:I12"/>
    <mergeCell ref="B38:D38"/>
    <mergeCell ref="B39:D39"/>
    <mergeCell ref="B40:D40"/>
    <mergeCell ref="B48:K49"/>
    <mergeCell ref="H44:I45"/>
    <mergeCell ref="J44:K45"/>
    <mergeCell ref="B46:K46"/>
    <mergeCell ref="F44:F45"/>
    <mergeCell ref="G44:G45"/>
    <mergeCell ref="B44:E45"/>
    <mergeCell ref="B47:K47"/>
    <mergeCell ref="B41:D41"/>
    <mergeCell ref="E38:F38"/>
    <mergeCell ref="E39:F39"/>
    <mergeCell ref="E40:F40"/>
    <mergeCell ref="G6:K6"/>
    <mergeCell ref="G5:K5"/>
    <mergeCell ref="B7:K7"/>
    <mergeCell ref="B11:K11"/>
    <mergeCell ref="B9:K9"/>
    <mergeCell ref="B2:E6"/>
    <mergeCell ref="B10:E10"/>
    <mergeCell ref="F10:G10"/>
    <mergeCell ref="H10:K10"/>
    <mergeCell ref="G3:K3"/>
    <mergeCell ref="G2:H2"/>
    <mergeCell ref="J2:K2"/>
    <mergeCell ref="G4:H4"/>
    <mergeCell ref="J4:K4"/>
    <mergeCell ref="E19:G19"/>
    <mergeCell ref="E21:G21"/>
    <mergeCell ref="J14:K21"/>
    <mergeCell ref="E18:G18"/>
    <mergeCell ref="E20:G20"/>
    <mergeCell ref="E14:G14"/>
    <mergeCell ref="E15:G15"/>
    <mergeCell ref="E16:G16"/>
    <mergeCell ref="E17:G17"/>
    <mergeCell ref="G29:K29"/>
    <mergeCell ref="E29:F29"/>
    <mergeCell ref="E30:F30"/>
    <mergeCell ref="E31:F31"/>
    <mergeCell ref="E32:F32"/>
    <mergeCell ref="G30:K30"/>
    <mergeCell ref="G31:K31"/>
    <mergeCell ref="G32:K32"/>
    <mergeCell ref="J12:K13"/>
    <mergeCell ref="G38:K38"/>
    <mergeCell ref="G39:K39"/>
    <mergeCell ref="G40:K40"/>
    <mergeCell ref="G41:K41"/>
    <mergeCell ref="B22:K22"/>
    <mergeCell ref="G33:K33"/>
    <mergeCell ref="G34:K34"/>
    <mergeCell ref="G35:K35"/>
    <mergeCell ref="G36:K36"/>
    <mergeCell ref="G37:K37"/>
    <mergeCell ref="E33:F33"/>
    <mergeCell ref="E34:F34"/>
    <mergeCell ref="E35:F35"/>
    <mergeCell ref="E36:F36"/>
    <mergeCell ref="E37:F37"/>
  </mergeCells>
  <phoneticPr fontId="0" type="noConversion"/>
  <dataValidations count="1">
    <dataValidation type="list" allowBlank="1" showInputMessage="1" showErrorMessage="1" sqref="F44:F45" xr:uid="{00000000-0002-0000-0800-000000000000}">
      <formula1>$O$2:$O$4</formula1>
    </dataValidation>
  </dataValidations>
  <printOptions horizontalCentered="1"/>
  <pageMargins left="0.3" right="0.34" top="0.68" bottom="0.56000000000000005" header="0.2" footer="0.22"/>
  <pageSetup scale="75" orientation="portrait" r:id="rId1"/>
  <headerFooter>
    <oddFooter>&amp;L&amp;"Arial Narrow,Italic"&amp;8File: &amp;F
Tab: &amp;A&amp;C&amp;"Arial Narrow,Regular"&amp;9Revised 10/2023&amp;R&amp;"Arial Narrow,Italic"&amp;9&amp;D
&amp;T</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indexed="25"/>
    <pageSetUpPr fitToPage="1"/>
  </sheetPr>
  <dimension ref="A1:Y70"/>
  <sheetViews>
    <sheetView showGridLines="0" showRowColHeaders="0" showZeros="0" topLeftCell="A10" zoomScale="80" zoomScaleNormal="80" workbookViewId="0">
      <selection activeCell="D13" sqref="D13:H13"/>
    </sheetView>
  </sheetViews>
  <sheetFormatPr defaultColWidth="9.109375" defaultRowHeight="13.2" x14ac:dyDescent="0.25"/>
  <cols>
    <col min="1" max="1" width="3.6640625" customWidth="1"/>
    <col min="2" max="2" width="12.44140625" customWidth="1"/>
    <col min="3" max="3" width="11.44140625" customWidth="1"/>
    <col min="4" max="4" width="11.5546875" customWidth="1"/>
    <col min="5" max="5" width="8.6640625" hidden="1" customWidth="1"/>
    <col min="6" max="6" width="14.33203125" customWidth="1"/>
    <col min="7" max="7" width="10" customWidth="1"/>
    <col min="8" max="8" width="9.6640625" customWidth="1"/>
    <col min="9" max="9" width="16.6640625" customWidth="1"/>
    <col min="10" max="10" width="10.44140625" customWidth="1"/>
    <col min="11" max="11" width="3.109375" customWidth="1"/>
    <col min="12" max="12" width="16.5546875" customWidth="1"/>
    <col min="13" max="13" width="25.44140625" customWidth="1"/>
  </cols>
  <sheetData>
    <row r="1" spans="2:13" x14ac:dyDescent="0.25">
      <c r="B1" s="1106" t="s">
        <v>299</v>
      </c>
      <c r="C1" s="1107"/>
      <c r="D1" s="1107"/>
      <c r="E1" s="1107"/>
      <c r="F1" s="1107"/>
      <c r="G1" s="1107"/>
      <c r="H1" s="1107"/>
      <c r="I1" s="1107"/>
      <c r="J1" s="1107"/>
      <c r="K1" s="1107"/>
      <c r="L1" s="1107"/>
      <c r="M1" s="1108"/>
    </row>
    <row r="2" spans="2:13" ht="28.5" customHeight="1" thickBot="1" x14ac:dyDescent="0.3">
      <c r="B2" s="1109"/>
      <c r="C2" s="1110"/>
      <c r="D2" s="1110"/>
      <c r="E2" s="1110"/>
      <c r="F2" s="1110"/>
      <c r="G2" s="1110"/>
      <c r="H2" s="1110"/>
      <c r="I2" s="1110"/>
      <c r="J2" s="1110"/>
      <c r="K2" s="1110"/>
      <c r="L2" s="1110"/>
      <c r="M2" s="1111"/>
    </row>
    <row r="3" spans="2:13" ht="13.8" thickBot="1" x14ac:dyDescent="0.3"/>
    <row r="4" spans="2:13" x14ac:dyDescent="0.25">
      <c r="B4" s="1151" t="s">
        <v>720</v>
      </c>
      <c r="C4" s="1152"/>
      <c r="D4" s="1152"/>
      <c r="E4" s="1152"/>
      <c r="F4" s="1152"/>
      <c r="G4" s="1152"/>
      <c r="H4" s="1152"/>
      <c r="I4" s="1152"/>
      <c r="J4" s="1152"/>
      <c r="K4" s="1152"/>
      <c r="L4" s="1152"/>
      <c r="M4" s="1153"/>
    </row>
    <row r="5" spans="2:13" x14ac:dyDescent="0.25">
      <c r="B5" s="1154"/>
      <c r="C5" s="1155"/>
      <c r="D5" s="1155"/>
      <c r="E5" s="1155"/>
      <c r="F5" s="1155"/>
      <c r="G5" s="1155"/>
      <c r="H5" s="1155"/>
      <c r="I5" s="1155"/>
      <c r="J5" s="1155"/>
      <c r="K5" s="1155"/>
      <c r="L5" s="1155"/>
      <c r="M5" s="1156"/>
    </row>
    <row r="6" spans="2:13" ht="13.8" thickBot="1" x14ac:dyDescent="0.3">
      <c r="B6" s="1157"/>
      <c r="C6" s="1158"/>
      <c r="D6" s="1158"/>
      <c r="E6" s="1158"/>
      <c r="F6" s="1158"/>
      <c r="G6" s="1158"/>
      <c r="H6" s="1158"/>
      <c r="I6" s="1158"/>
      <c r="J6" s="1158"/>
      <c r="K6" s="1158"/>
      <c r="L6" s="1158"/>
      <c r="M6" s="1159"/>
    </row>
    <row r="7" spans="2:13" ht="21" thickBot="1" x14ac:dyDescent="0.4">
      <c r="B7" s="1025"/>
      <c r="C7" s="1026"/>
      <c r="D7" s="1026"/>
      <c r="E7" s="1026"/>
      <c r="F7" s="1026"/>
      <c r="G7" s="1026"/>
      <c r="H7" s="1026"/>
      <c r="I7" s="1026"/>
      <c r="J7" s="1026"/>
      <c r="K7" s="1026"/>
      <c r="L7" s="1026"/>
      <c r="M7" s="1026"/>
    </row>
    <row r="8" spans="2:13" ht="196.5" customHeight="1" thickBot="1" x14ac:dyDescent="0.3">
      <c r="B8" s="1022" t="s">
        <v>300</v>
      </c>
      <c r="C8" s="1023"/>
      <c r="D8" s="1023"/>
      <c r="E8" s="1023"/>
      <c r="F8" s="1023"/>
      <c r="G8" s="1023"/>
      <c r="H8" s="1023"/>
      <c r="I8" s="1023"/>
      <c r="J8" s="1023"/>
      <c r="K8" s="1023"/>
      <c r="L8" s="1023"/>
      <c r="M8" s="1024"/>
    </row>
    <row r="9" spans="2:13" s="18" customFormat="1" ht="24.6" x14ac:dyDescent="0.4">
      <c r="B9" s="1040" t="s">
        <v>721</v>
      </c>
      <c r="C9" s="1040"/>
      <c r="D9" s="1040"/>
      <c r="E9" s="1040"/>
      <c r="F9" s="1040"/>
      <c r="G9" s="1040"/>
      <c r="H9" s="1040"/>
      <c r="I9" s="1040"/>
      <c r="J9" s="1040"/>
      <c r="K9" s="1040"/>
      <c r="L9" s="1040"/>
      <c r="M9" s="1040"/>
    </row>
    <row r="10" spans="2:13" s="19" customFormat="1" ht="24.6" x14ac:dyDescent="0.4">
      <c r="B10" s="1040" t="s">
        <v>43</v>
      </c>
      <c r="C10" s="1040"/>
      <c r="D10" s="1040"/>
      <c r="E10" s="1040"/>
      <c r="F10" s="1040"/>
      <c r="G10" s="1040"/>
      <c r="H10" s="1040"/>
      <c r="I10" s="1040"/>
      <c r="J10" s="1040"/>
      <c r="K10" s="1040"/>
      <c r="L10" s="1040"/>
      <c r="M10" s="1040"/>
    </row>
    <row r="11" spans="2:13" s="19" customFormat="1" ht="15.6" x14ac:dyDescent="0.3">
      <c r="B11" s="1161" t="s">
        <v>100</v>
      </c>
      <c r="C11" s="1162"/>
      <c r="D11" s="1162"/>
      <c r="E11" s="1162"/>
      <c r="F11" s="1162"/>
      <c r="G11" s="1162"/>
      <c r="H11" s="1162"/>
      <c r="I11" s="1162"/>
      <c r="J11" s="1162"/>
      <c r="K11" s="1162"/>
      <c r="L11" s="1162"/>
      <c r="M11" s="1162"/>
    </row>
    <row r="12" spans="2:13" ht="14.25" customHeight="1" thickBot="1" x14ac:dyDescent="0.3">
      <c r="B12" s="1119"/>
      <c r="C12" s="1119"/>
      <c r="D12" s="1120"/>
      <c r="E12" s="1120"/>
      <c r="F12" s="1120"/>
      <c r="G12" s="1120"/>
      <c r="H12" s="26"/>
      <c r="I12" s="26"/>
      <c r="J12" s="26"/>
      <c r="K12" s="26"/>
      <c r="L12" s="26"/>
      <c r="M12" s="26"/>
    </row>
    <row r="13" spans="2:13" ht="24" customHeight="1" thickBot="1" x14ac:dyDescent="0.3">
      <c r="B13" s="1163" t="s">
        <v>93</v>
      </c>
      <c r="C13" s="1164"/>
      <c r="D13" s="1034"/>
      <c r="E13" s="1035"/>
      <c r="F13" s="1035"/>
      <c r="G13" s="1035"/>
      <c r="H13" s="1036"/>
      <c r="I13" s="26"/>
      <c r="J13" s="1042" t="s">
        <v>144</v>
      </c>
      <c r="K13" s="1043"/>
      <c r="L13" s="1123">
        <f ca="1">TODAY()</f>
        <v>45289</v>
      </c>
      <c r="M13" s="1124"/>
    </row>
    <row r="14" spans="2:13" ht="18" customHeight="1" thickBot="1" x14ac:dyDescent="0.3">
      <c r="B14" s="88"/>
      <c r="C14" s="88"/>
      <c r="D14" s="37"/>
      <c r="E14" s="37"/>
      <c r="F14" s="37"/>
      <c r="G14" s="37"/>
      <c r="H14" s="38"/>
      <c r="I14" s="26"/>
      <c r="J14" s="35"/>
      <c r="K14" s="36"/>
      <c r="L14" s="33"/>
      <c r="M14" s="34"/>
    </row>
    <row r="15" spans="2:13" ht="18" customHeight="1" x14ac:dyDescent="0.25">
      <c r="B15" s="1027" t="s">
        <v>96</v>
      </c>
      <c r="C15" s="1028"/>
      <c r="D15" s="1140"/>
      <c r="E15" s="1141"/>
      <c r="F15" s="1141"/>
      <c r="G15" s="1141"/>
      <c r="H15" s="1142"/>
      <c r="I15" s="1041"/>
      <c r="J15" s="1050" t="s">
        <v>95</v>
      </c>
      <c r="K15" s="1051"/>
      <c r="L15" s="1044">
        <f>'START HERE'!E11</f>
        <v>0</v>
      </c>
      <c r="M15" s="1045"/>
    </row>
    <row r="16" spans="2:13" ht="27.75" customHeight="1" thickBot="1" x14ac:dyDescent="0.3">
      <c r="B16" s="1029"/>
      <c r="C16" s="1030"/>
      <c r="D16" s="1143"/>
      <c r="E16" s="1144"/>
      <c r="F16" s="1144"/>
      <c r="G16" s="1144"/>
      <c r="H16" s="1145"/>
      <c r="I16" s="1041"/>
      <c r="J16" s="1052"/>
      <c r="K16" s="1053"/>
      <c r="L16" s="1046"/>
      <c r="M16" s="1047"/>
    </row>
    <row r="17" spans="2:17" ht="18" customHeight="1" thickBot="1" x14ac:dyDescent="0.3">
      <c r="B17" s="1037" t="s">
        <v>94</v>
      </c>
      <c r="C17" s="1038"/>
      <c r="D17" s="1038"/>
      <c r="E17" s="1038"/>
      <c r="F17" s="1038"/>
      <c r="G17" s="1038"/>
      <c r="H17" s="1039"/>
      <c r="I17" s="1176"/>
      <c r="J17" s="1054"/>
      <c r="K17" s="1055"/>
      <c r="L17" s="1048"/>
      <c r="M17" s="1049"/>
    </row>
    <row r="18" spans="2:17" ht="18" customHeight="1" thickBot="1" x14ac:dyDescent="0.3">
      <c r="B18" s="1170" t="s">
        <v>92</v>
      </c>
      <c r="C18" s="1028"/>
      <c r="D18" s="1167"/>
      <c r="E18" s="1168"/>
      <c r="F18" s="1168"/>
      <c r="G18" s="1168"/>
      <c r="H18" s="1169"/>
      <c r="I18" s="1176"/>
      <c r="J18" s="1125" t="s">
        <v>101</v>
      </c>
      <c r="K18" s="1126"/>
      <c r="L18" s="1174">
        <f>'START HERE'!E10</f>
        <v>0</v>
      </c>
      <c r="M18" s="1175"/>
    </row>
    <row r="19" spans="2:17" ht="24" customHeight="1" thickBot="1" x14ac:dyDescent="0.3">
      <c r="B19" s="1171"/>
      <c r="C19" s="1172"/>
      <c r="D19" s="1127"/>
      <c r="E19" s="1128"/>
      <c r="F19" s="1128"/>
      <c r="G19" s="1128"/>
      <c r="H19" s="1129"/>
      <c r="J19" s="1031" t="s">
        <v>98</v>
      </c>
      <c r="K19" s="1032"/>
      <c r="L19" s="1032"/>
      <c r="M19" s="1033"/>
    </row>
    <row r="20" spans="2:17" ht="24" customHeight="1" thickBot="1" x14ac:dyDescent="0.35">
      <c r="B20" s="1173"/>
      <c r="C20" s="1030"/>
      <c r="D20" s="1127"/>
      <c r="E20" s="1128"/>
      <c r="F20" s="1128"/>
      <c r="G20" s="1128"/>
      <c r="H20" s="1129"/>
      <c r="J20" s="1113" t="s">
        <v>97</v>
      </c>
      <c r="K20" s="1114"/>
      <c r="L20" s="1078">
        <f>'START HERE'!E23</f>
        <v>0</v>
      </c>
      <c r="M20" s="1079"/>
    </row>
    <row r="21" spans="2:17" ht="24" customHeight="1" thickBot="1" x14ac:dyDescent="0.35">
      <c r="B21" s="1121" t="s">
        <v>102</v>
      </c>
      <c r="C21" s="1122"/>
      <c r="D21" s="1116" t="s">
        <v>13</v>
      </c>
      <c r="E21" s="1117"/>
      <c r="F21" s="1117"/>
      <c r="G21" s="1117"/>
      <c r="H21" s="1118"/>
      <c r="J21" s="1113" t="s">
        <v>104</v>
      </c>
      <c r="K21" s="1114"/>
      <c r="L21" s="1078">
        <f>'START HERE'!E24</f>
        <v>0</v>
      </c>
      <c r="M21" s="1079"/>
    </row>
    <row r="22" spans="2:17" ht="24" customHeight="1" thickBot="1" x14ac:dyDescent="0.35">
      <c r="B22" s="1121" t="s">
        <v>103</v>
      </c>
      <c r="C22" s="1122"/>
      <c r="D22" s="1116" t="s">
        <v>13</v>
      </c>
      <c r="E22" s="1117"/>
      <c r="F22" s="1117"/>
      <c r="G22" s="1117"/>
      <c r="H22" s="1118"/>
      <c r="J22" s="1113" t="s">
        <v>105</v>
      </c>
      <c r="K22" s="1114"/>
      <c r="L22" s="1078">
        <f>'START HERE'!E25</f>
        <v>0</v>
      </c>
      <c r="M22" s="1079"/>
    </row>
    <row r="23" spans="2:17" ht="24" customHeight="1" thickBot="1" x14ac:dyDescent="0.3">
      <c r="B23" s="1165" t="s">
        <v>107</v>
      </c>
      <c r="C23" s="1166"/>
      <c r="D23" s="1130" t="s">
        <v>13</v>
      </c>
      <c r="E23" s="1131"/>
      <c r="F23" s="1131"/>
      <c r="G23" s="1131"/>
      <c r="H23" s="1132"/>
      <c r="J23" s="1133" t="s">
        <v>115</v>
      </c>
      <c r="K23" s="1134"/>
      <c r="L23" s="1102" t="s">
        <v>145</v>
      </c>
      <c r="M23" s="1103"/>
    </row>
    <row r="24" spans="2:17" ht="13.8" thickBot="1" x14ac:dyDescent="0.3">
      <c r="B24" s="16"/>
      <c r="C24" s="16"/>
      <c r="D24" s="32"/>
      <c r="E24" s="32"/>
      <c r="F24" s="32"/>
      <c r="G24" s="32"/>
      <c r="J24" s="1135"/>
      <c r="K24" s="1136"/>
      <c r="L24" s="1104"/>
      <c r="M24" s="1105"/>
    </row>
    <row r="25" spans="2:17" ht="23.25" customHeight="1" x14ac:dyDescent="0.35">
      <c r="B25" s="1115" t="s">
        <v>108</v>
      </c>
      <c r="C25" s="1115"/>
      <c r="D25" s="1115"/>
      <c r="E25" s="1146">
        <f ca="1">L13+28</f>
        <v>45317</v>
      </c>
      <c r="F25" s="1147"/>
      <c r="G25" s="1148"/>
      <c r="H25" s="1112" t="s">
        <v>714</v>
      </c>
      <c r="I25" s="1112"/>
      <c r="J25" s="1112"/>
      <c r="K25" s="1112"/>
      <c r="L25" s="1112"/>
      <c r="M25" s="1112"/>
    </row>
    <row r="26" spans="2:17" ht="15.75" customHeight="1" x14ac:dyDescent="0.3">
      <c r="B26" s="1112" t="s">
        <v>109</v>
      </c>
      <c r="C26" s="1112"/>
      <c r="D26" s="1112"/>
      <c r="E26" s="1112"/>
      <c r="F26" s="1112"/>
      <c r="G26" s="1112"/>
      <c r="H26" s="1112"/>
      <c r="I26" s="1112"/>
      <c r="J26" s="1112"/>
      <c r="K26" s="1112"/>
      <c r="L26" s="1112"/>
      <c r="M26" s="1112"/>
    </row>
    <row r="27" spans="2:17" s="20" customFormat="1" ht="15.75" customHeight="1" x14ac:dyDescent="0.3">
      <c r="B27" s="476"/>
      <c r="C27" s="476"/>
      <c r="D27" s="476"/>
      <c r="E27" s="476"/>
      <c r="F27" s="476"/>
      <c r="G27" s="477"/>
      <c r="H27" s="478"/>
      <c r="I27" s="478"/>
      <c r="J27" s="478"/>
      <c r="K27" s="478"/>
      <c r="L27" s="478"/>
      <c r="M27" s="478"/>
    </row>
    <row r="28" spans="2:17" s="20" customFormat="1" ht="15.6" customHeight="1" x14ac:dyDescent="0.35">
      <c r="B28" s="1160" t="s">
        <v>715</v>
      </c>
      <c r="C28" s="1160"/>
      <c r="D28" s="1160"/>
      <c r="E28" s="1160"/>
      <c r="F28" s="1160"/>
      <c r="G28" s="1160"/>
      <c r="H28" s="1160"/>
      <c r="I28" s="1160"/>
      <c r="J28" s="1160"/>
      <c r="K28" s="1160"/>
      <c r="L28" s="1160"/>
      <c r="M28" s="1160"/>
    </row>
    <row r="29" spans="2:17" s="20" customFormat="1" ht="14.25" customHeight="1" x14ac:dyDescent="0.3">
      <c r="B29" s="479"/>
      <c r="C29" s="479"/>
      <c r="D29" s="479"/>
      <c r="E29" s="479"/>
      <c r="F29" s="479"/>
      <c r="G29" s="479"/>
      <c r="H29" s="479"/>
      <c r="I29" s="479"/>
      <c r="J29" s="478"/>
      <c r="K29" s="478"/>
      <c r="L29" s="478"/>
      <c r="M29" s="478"/>
    </row>
    <row r="30" spans="2:17" x14ac:dyDescent="0.25">
      <c r="B30" s="1096" t="s">
        <v>136</v>
      </c>
      <c r="C30" s="1097"/>
      <c r="D30" s="1097"/>
      <c r="E30" s="1097"/>
      <c r="F30" s="1097"/>
      <c r="G30" s="1097"/>
      <c r="H30" s="1097"/>
      <c r="I30" s="1097"/>
      <c r="J30" s="1097"/>
      <c r="K30" s="1097"/>
      <c r="L30" s="1098"/>
      <c r="M30" s="27" t="s">
        <v>89</v>
      </c>
      <c r="O30" s="76"/>
      <c r="P30" s="76"/>
      <c r="Q30" s="76"/>
    </row>
    <row r="31" spans="2:17" s="26" customFormat="1" ht="15.6" x14ac:dyDescent="0.3">
      <c r="B31" s="15">
        <v>1</v>
      </c>
      <c r="C31" s="1099"/>
      <c r="D31" s="1100"/>
      <c r="E31" s="1100"/>
      <c r="F31" s="1100"/>
      <c r="G31" s="1100"/>
      <c r="H31" s="1100"/>
      <c r="I31" s="1100"/>
      <c r="J31" s="1100"/>
      <c r="K31" s="1100"/>
      <c r="L31" s="1101"/>
      <c r="M31" s="17">
        <v>0</v>
      </c>
      <c r="O31" s="76"/>
      <c r="P31" s="76"/>
      <c r="Q31" s="76"/>
    </row>
    <row r="32" spans="2:17" s="19" customFormat="1" ht="15.6" x14ac:dyDescent="0.3">
      <c r="B32" s="15">
        <v>2</v>
      </c>
      <c r="C32" s="1099"/>
      <c r="D32" s="1100"/>
      <c r="E32" s="1100"/>
      <c r="F32" s="1100"/>
      <c r="G32" s="1100"/>
      <c r="H32" s="1100"/>
      <c r="I32" s="1100"/>
      <c r="J32" s="1100"/>
      <c r="K32" s="1100"/>
      <c r="L32" s="1101"/>
      <c r="M32" s="17">
        <v>0</v>
      </c>
      <c r="O32" s="76"/>
      <c r="P32" s="76"/>
      <c r="Q32" s="76"/>
    </row>
    <row r="33" spans="1:25" s="19" customFormat="1" ht="15.75" customHeight="1" x14ac:dyDescent="0.3">
      <c r="B33" s="15">
        <v>3</v>
      </c>
      <c r="C33" s="1099"/>
      <c r="D33" s="1100"/>
      <c r="E33" s="1100"/>
      <c r="F33" s="1100"/>
      <c r="G33" s="1100"/>
      <c r="H33" s="1100"/>
      <c r="I33" s="1100"/>
      <c r="J33" s="1100"/>
      <c r="K33" s="1100"/>
      <c r="L33" s="1101"/>
      <c r="M33" s="17">
        <v>0</v>
      </c>
      <c r="O33" s="76"/>
      <c r="P33" s="76"/>
      <c r="Q33" s="76"/>
    </row>
    <row r="34" spans="1:25" s="19" customFormat="1" ht="15.6" x14ac:dyDescent="0.3">
      <c r="B34" s="15">
        <v>4</v>
      </c>
      <c r="C34" s="1099"/>
      <c r="D34" s="1100"/>
      <c r="E34" s="1100"/>
      <c r="F34" s="1100"/>
      <c r="G34" s="1100"/>
      <c r="H34" s="1100"/>
      <c r="I34" s="1100"/>
      <c r="J34" s="1100"/>
      <c r="K34" s="1100"/>
      <c r="L34" s="1101"/>
      <c r="M34" s="17">
        <v>0</v>
      </c>
      <c r="O34" s="76"/>
      <c r="P34" s="76"/>
      <c r="Q34" s="76"/>
    </row>
    <row r="35" spans="1:25" s="19" customFormat="1" ht="15.6" x14ac:dyDescent="0.3">
      <c r="B35" s="15">
        <v>5</v>
      </c>
      <c r="C35" s="1099"/>
      <c r="D35" s="1100"/>
      <c r="E35" s="1100"/>
      <c r="F35" s="1100"/>
      <c r="G35" s="1100"/>
      <c r="H35" s="1100"/>
      <c r="I35" s="1100"/>
      <c r="J35" s="1100"/>
      <c r="K35" s="1100"/>
      <c r="L35" s="1101"/>
      <c r="M35" s="17">
        <v>0</v>
      </c>
      <c r="O35" s="76"/>
      <c r="P35" s="76"/>
      <c r="Q35" s="76"/>
    </row>
    <row r="36" spans="1:25" s="19" customFormat="1" ht="15.6" x14ac:dyDescent="0.3">
      <c r="B36" s="15">
        <v>6</v>
      </c>
      <c r="C36" s="1099"/>
      <c r="D36" s="1100"/>
      <c r="E36" s="1100"/>
      <c r="F36" s="1100"/>
      <c r="G36" s="1100"/>
      <c r="H36" s="1100"/>
      <c r="I36" s="1100"/>
      <c r="J36" s="1100"/>
      <c r="K36" s="1100"/>
      <c r="L36" s="1101"/>
      <c r="M36" s="17">
        <v>0</v>
      </c>
    </row>
    <row r="37" spans="1:25" s="19" customFormat="1" ht="15.6" x14ac:dyDescent="0.3">
      <c r="B37" s="15">
        <v>7</v>
      </c>
      <c r="C37" s="1099"/>
      <c r="D37" s="1100"/>
      <c r="E37" s="1100"/>
      <c r="F37" s="1100"/>
      <c r="G37" s="1100"/>
      <c r="H37" s="1100"/>
      <c r="I37" s="1100"/>
      <c r="J37" s="1100"/>
      <c r="K37" s="1100"/>
      <c r="L37" s="1101"/>
      <c r="M37" s="17">
        <v>0</v>
      </c>
    </row>
    <row r="38" spans="1:25" s="19" customFormat="1" ht="15.6" x14ac:dyDescent="0.3">
      <c r="B38" s="15">
        <v>8</v>
      </c>
      <c r="C38" s="1099"/>
      <c r="D38" s="1100"/>
      <c r="E38" s="1100"/>
      <c r="F38" s="1100"/>
      <c r="G38" s="1100"/>
      <c r="H38" s="1100"/>
      <c r="I38" s="1100"/>
      <c r="J38" s="1100"/>
      <c r="K38" s="1100"/>
      <c r="L38" s="1101"/>
      <c r="M38" s="17">
        <v>0</v>
      </c>
    </row>
    <row r="39" spans="1:25" s="19" customFormat="1" ht="15.6" x14ac:dyDescent="0.3">
      <c r="B39" s="90">
        <v>9</v>
      </c>
      <c r="C39" s="1177"/>
      <c r="D39" s="1178"/>
      <c r="E39" s="1178"/>
      <c r="F39" s="1178"/>
      <c r="G39" s="1178"/>
      <c r="H39" s="1178"/>
      <c r="I39" s="1178"/>
      <c r="J39" s="1178"/>
      <c r="K39" s="1178"/>
      <c r="L39" s="1179"/>
      <c r="M39" s="17">
        <v>0</v>
      </c>
    </row>
    <row r="40" spans="1:25" s="19" customFormat="1" ht="16.2" thickBot="1" x14ac:dyDescent="0.35">
      <c r="B40" s="1183" t="s">
        <v>187</v>
      </c>
      <c r="C40" s="1184"/>
      <c r="D40" s="1184"/>
      <c r="E40" s="1184"/>
      <c r="F40" s="1184"/>
      <c r="G40" s="1184"/>
      <c r="H40" s="1184"/>
      <c r="I40" s="1185"/>
      <c r="J40" s="1186" t="s">
        <v>164</v>
      </c>
      <c r="K40" s="1187"/>
      <c r="L40" s="91" t="s">
        <v>91</v>
      </c>
      <c r="M40" s="89">
        <f>SUM(M31:M39)</f>
        <v>0</v>
      </c>
    </row>
    <row r="41" spans="1:25" s="19" customFormat="1" ht="16.2" thickTop="1" x14ac:dyDescent="0.3">
      <c r="A41" s="1190"/>
      <c r="B41" s="1190"/>
      <c r="C41" s="1190"/>
      <c r="D41" s="1190"/>
      <c r="E41" s="1190"/>
      <c r="F41" s="1190"/>
      <c r="G41" s="1190"/>
      <c r="H41" s="1190"/>
      <c r="I41" s="1190"/>
      <c r="J41" s="1190"/>
      <c r="K41" s="22"/>
      <c r="L41" s="23"/>
      <c r="M41" s="24" t="s">
        <v>13</v>
      </c>
      <c r="O41" s="21"/>
    </row>
    <row r="42" spans="1:25" s="19" customFormat="1" ht="16.2" thickBot="1" x14ac:dyDescent="0.35">
      <c r="A42" s="416"/>
      <c r="B42" s="1183" t="s">
        <v>718</v>
      </c>
      <c r="C42" s="1184"/>
      <c r="D42" s="1184"/>
      <c r="E42" s="1184"/>
      <c r="F42" s="1184"/>
      <c r="G42" s="1184"/>
      <c r="H42" s="1184"/>
      <c r="I42" s="1185"/>
      <c r="J42" s="1186" t="s">
        <v>164</v>
      </c>
      <c r="K42" s="1187"/>
      <c r="L42" s="1188" t="s">
        <v>719</v>
      </c>
      <c r="M42" s="1189"/>
      <c r="O42" s="21"/>
    </row>
    <row r="43" spans="1:25" s="19" customFormat="1" ht="16.2" thickBot="1" x14ac:dyDescent="0.35">
      <c r="B43" s="1058" t="s">
        <v>135</v>
      </c>
      <c r="C43" s="1059"/>
      <c r="D43" s="1059"/>
      <c r="E43" s="1059"/>
      <c r="F43" s="1059"/>
      <c r="G43" s="1059"/>
      <c r="H43" s="1059"/>
      <c r="I43" s="1059"/>
      <c r="J43" s="1059"/>
      <c r="K43" s="1059"/>
      <c r="L43" s="1059"/>
      <c r="M43" s="1060"/>
      <c r="O43" s="21"/>
      <c r="P43" s="21"/>
    </row>
    <row r="44" spans="1:25" s="19" customFormat="1" ht="15" x14ac:dyDescent="0.25">
      <c r="B44" s="1061"/>
      <c r="C44" s="1062"/>
      <c r="D44" s="1062"/>
      <c r="E44" s="1062"/>
      <c r="F44" s="1062"/>
      <c r="G44" s="1062"/>
      <c r="H44" s="1062"/>
      <c r="I44" s="1062"/>
      <c r="J44" s="1062"/>
      <c r="K44" s="1062"/>
      <c r="L44" s="1062"/>
      <c r="M44" s="1063"/>
      <c r="Y44" s="77" t="s">
        <v>164</v>
      </c>
    </row>
    <row r="45" spans="1:25" s="19" customFormat="1" ht="15" customHeight="1" x14ac:dyDescent="0.25">
      <c r="B45" s="1061"/>
      <c r="C45" s="1062"/>
      <c r="D45" s="1062"/>
      <c r="E45" s="1062"/>
      <c r="F45" s="1062"/>
      <c r="G45" s="1062"/>
      <c r="H45" s="1062"/>
      <c r="I45" s="1062"/>
      <c r="J45" s="1062"/>
      <c r="K45" s="1062"/>
      <c r="L45" s="1062"/>
      <c r="M45" s="1063"/>
      <c r="Y45" s="77" t="s">
        <v>188</v>
      </c>
    </row>
    <row r="46" spans="1:25" s="19" customFormat="1" ht="15" customHeight="1" x14ac:dyDescent="0.25">
      <c r="B46" s="1061"/>
      <c r="C46" s="1062"/>
      <c r="D46" s="1062"/>
      <c r="E46" s="1062"/>
      <c r="F46" s="1062"/>
      <c r="G46" s="1062"/>
      <c r="H46" s="1062"/>
      <c r="I46" s="1062"/>
      <c r="J46" s="1062"/>
      <c r="K46" s="1062"/>
      <c r="L46" s="1062"/>
      <c r="M46" s="1063"/>
      <c r="Y46" s="77" t="s">
        <v>189</v>
      </c>
    </row>
    <row r="47" spans="1:25" s="19" customFormat="1" ht="15" customHeight="1" x14ac:dyDescent="0.25">
      <c r="B47" s="1061"/>
      <c r="C47" s="1062"/>
      <c r="D47" s="1062"/>
      <c r="E47" s="1062"/>
      <c r="F47" s="1062"/>
      <c r="G47" s="1062"/>
      <c r="H47" s="1062"/>
      <c r="I47" s="1062"/>
      <c r="J47" s="1062"/>
      <c r="K47" s="1062"/>
      <c r="L47" s="1062"/>
      <c r="M47" s="1063"/>
    </row>
    <row r="48" spans="1:25" s="19" customFormat="1" ht="15" x14ac:dyDescent="0.25">
      <c r="B48" s="1064"/>
      <c r="C48" s="1065"/>
      <c r="D48" s="1065"/>
      <c r="E48" s="1065"/>
      <c r="F48" s="1065"/>
      <c r="G48" s="1065"/>
      <c r="H48" s="1065"/>
      <c r="I48" s="1065"/>
      <c r="J48" s="1065"/>
      <c r="K48" s="1065"/>
      <c r="L48" s="1065"/>
      <c r="M48" s="1066"/>
    </row>
    <row r="49" spans="2:13" ht="1.2" customHeight="1" thickBot="1" x14ac:dyDescent="0.3">
      <c r="B49" s="19"/>
      <c r="C49" s="19"/>
      <c r="D49" s="19"/>
      <c r="E49" s="19"/>
      <c r="F49" s="19"/>
      <c r="G49" s="19"/>
      <c r="H49" s="19"/>
      <c r="I49" s="19"/>
      <c r="J49" s="19"/>
      <c r="K49" s="19"/>
      <c r="L49" s="25"/>
      <c r="M49" s="25"/>
    </row>
    <row r="50" spans="2:13" ht="12.75" customHeight="1" x14ac:dyDescent="0.25">
      <c r="B50" s="1067" t="s">
        <v>183</v>
      </c>
      <c r="C50" s="1068"/>
      <c r="D50" s="1068"/>
      <c r="E50" s="1068"/>
      <c r="F50" s="1068"/>
      <c r="G50" s="1068"/>
      <c r="H50" s="1068"/>
      <c r="I50" s="1068"/>
      <c r="J50" s="1068"/>
      <c r="K50" s="1068"/>
      <c r="L50" s="1068"/>
      <c r="M50" s="1069"/>
    </row>
    <row r="51" spans="2:13" ht="43.8" customHeight="1" thickBot="1" x14ac:dyDescent="0.3">
      <c r="B51" s="1070"/>
      <c r="C51" s="1071"/>
      <c r="D51" s="1071"/>
      <c r="E51" s="1071"/>
      <c r="F51" s="1071"/>
      <c r="G51" s="1071"/>
      <c r="H51" s="1071"/>
      <c r="I51" s="1071"/>
      <c r="J51" s="1071"/>
      <c r="K51" s="1071"/>
      <c r="L51" s="1071"/>
      <c r="M51" s="1072"/>
    </row>
    <row r="52" spans="2:13" x14ac:dyDescent="0.25">
      <c r="B52" s="26"/>
      <c r="C52" s="26"/>
      <c r="D52" s="26"/>
      <c r="E52" s="26"/>
      <c r="F52" s="26"/>
      <c r="G52" s="26"/>
      <c r="H52" s="26"/>
      <c r="I52" s="26"/>
      <c r="J52" s="26"/>
      <c r="K52" s="26"/>
      <c r="L52" s="26"/>
      <c r="M52" s="26"/>
    </row>
    <row r="53" spans="2:13" ht="13.8" x14ac:dyDescent="0.25">
      <c r="B53" s="1074" t="s">
        <v>184</v>
      </c>
      <c r="C53" s="1074"/>
      <c r="D53" s="1074"/>
      <c r="E53" s="1073"/>
      <c r="F53" s="1073"/>
      <c r="G53" s="1073"/>
      <c r="H53" s="1073"/>
      <c r="I53" s="1073"/>
      <c r="J53" s="26"/>
      <c r="K53" s="26"/>
      <c r="L53" s="29" t="s">
        <v>6</v>
      </c>
      <c r="M53" s="28"/>
    </row>
    <row r="54" spans="2:13" x14ac:dyDescent="0.25">
      <c r="B54" s="30"/>
      <c r="C54" s="30"/>
      <c r="D54" s="31"/>
      <c r="E54" s="26"/>
      <c r="F54" s="26"/>
      <c r="G54" s="26"/>
      <c r="H54" s="26"/>
      <c r="I54" s="26"/>
      <c r="J54" s="26"/>
      <c r="K54" s="26"/>
      <c r="L54" s="31"/>
      <c r="M54" s="26"/>
    </row>
    <row r="55" spans="2:13" ht="13.8" x14ac:dyDescent="0.25">
      <c r="B55" s="1074" t="s">
        <v>132</v>
      </c>
      <c r="C55" s="1074"/>
      <c r="D55" s="1074"/>
      <c r="E55" s="1073"/>
      <c r="F55" s="1073"/>
      <c r="G55" s="1073"/>
      <c r="H55" s="1073"/>
      <c r="I55" s="1073"/>
      <c r="J55" s="26"/>
      <c r="K55" s="26"/>
      <c r="L55" s="29" t="s">
        <v>6</v>
      </c>
      <c r="M55" s="28"/>
    </row>
    <row r="56" spans="2:13" ht="13.8" x14ac:dyDescent="0.25">
      <c r="B56" s="1074" t="s">
        <v>185</v>
      </c>
      <c r="C56" s="1074"/>
      <c r="D56" s="1074"/>
      <c r="E56" s="26"/>
      <c r="F56" s="26"/>
      <c r="G56" s="26"/>
      <c r="H56" s="26"/>
      <c r="I56" s="26"/>
      <c r="J56" s="26"/>
      <c r="K56" s="26"/>
      <c r="L56" s="31"/>
      <c r="M56" s="26"/>
    </row>
    <row r="57" spans="2:13" ht="13.8" x14ac:dyDescent="0.25">
      <c r="B57" s="1074" t="s">
        <v>236</v>
      </c>
      <c r="C57" s="1074"/>
      <c r="D57" s="1074"/>
      <c r="E57" s="1073"/>
      <c r="F57" s="1073"/>
      <c r="G57" s="1073"/>
      <c r="H57" s="1073"/>
      <c r="I57" s="1073"/>
      <c r="J57" s="26"/>
      <c r="K57" s="26"/>
      <c r="L57" s="29" t="s">
        <v>6</v>
      </c>
      <c r="M57" s="28"/>
    </row>
    <row r="58" spans="2:13" ht="15.75" customHeight="1" thickBot="1" x14ac:dyDescent="0.3">
      <c r="B58" s="43" t="s">
        <v>116</v>
      </c>
      <c r="C58" s="43"/>
      <c r="D58" s="43"/>
      <c r="E58" s="26"/>
      <c r="F58" s="26"/>
      <c r="G58" s="26"/>
      <c r="H58" s="26"/>
      <c r="I58" s="26"/>
      <c r="J58" s="26"/>
      <c r="K58" s="26"/>
      <c r="L58" s="29"/>
      <c r="M58" s="26"/>
    </row>
    <row r="59" spans="2:13" ht="16.2" thickBot="1" x14ac:dyDescent="0.35">
      <c r="B59" s="26"/>
      <c r="C59" s="26"/>
      <c r="D59" s="26"/>
      <c r="E59" s="26"/>
      <c r="F59" s="26"/>
      <c r="G59" s="1180" t="s">
        <v>717</v>
      </c>
      <c r="H59" s="1181"/>
      <c r="I59" s="1181"/>
      <c r="J59" s="1181"/>
      <c r="K59" s="1181"/>
      <c r="L59" s="1181"/>
      <c r="M59" s="1182"/>
    </row>
    <row r="60" spans="2:13" ht="38.25" customHeight="1" x14ac:dyDescent="0.25">
      <c r="B60" s="1137" t="s">
        <v>90</v>
      </c>
      <c r="C60" s="1138"/>
      <c r="D60" s="1138"/>
      <c r="E60" s="1139"/>
      <c r="F60" s="484" t="s">
        <v>186</v>
      </c>
      <c r="G60" s="1076" t="s">
        <v>134</v>
      </c>
      <c r="H60" s="1076"/>
      <c r="I60" s="485" t="s">
        <v>146</v>
      </c>
      <c r="J60" s="1076" t="s">
        <v>133</v>
      </c>
      <c r="K60" s="1076"/>
      <c r="L60" s="486" t="s">
        <v>716</v>
      </c>
      <c r="M60" s="487" t="s">
        <v>89</v>
      </c>
    </row>
    <row r="61" spans="2:13" ht="15.6" x14ac:dyDescent="0.3">
      <c r="B61" s="1077" t="s">
        <v>88</v>
      </c>
      <c r="C61" s="1094"/>
      <c r="D61" s="1094"/>
      <c r="E61" s="1095"/>
      <c r="F61" s="480"/>
      <c r="G61" s="1086"/>
      <c r="H61" s="1086"/>
      <c r="I61" s="481"/>
      <c r="J61" s="1075"/>
      <c r="K61" s="1075"/>
      <c r="L61" s="481"/>
      <c r="M61" s="17">
        <v>0</v>
      </c>
    </row>
    <row r="62" spans="2:13" ht="15.6" x14ac:dyDescent="0.3">
      <c r="B62" s="1077"/>
      <c r="C62" s="1094"/>
      <c r="D62" s="1094"/>
      <c r="E62" s="1095"/>
      <c r="F62" s="480"/>
      <c r="G62" s="1086"/>
      <c r="H62" s="1086"/>
      <c r="I62" s="481"/>
      <c r="J62" s="1075"/>
      <c r="K62" s="1075"/>
      <c r="L62" s="481"/>
      <c r="M62" s="17">
        <v>0</v>
      </c>
    </row>
    <row r="63" spans="2:13" ht="15.6" x14ac:dyDescent="0.3">
      <c r="B63" s="1087" t="s">
        <v>87</v>
      </c>
      <c r="C63" s="1149"/>
      <c r="D63" s="1149"/>
      <c r="E63" s="1150"/>
      <c r="F63" s="480"/>
      <c r="G63" s="1086"/>
      <c r="H63" s="1086"/>
      <c r="I63" s="481"/>
      <c r="J63" s="1075"/>
      <c r="K63" s="1075"/>
      <c r="L63" s="481"/>
      <c r="M63" s="17">
        <v>0</v>
      </c>
    </row>
    <row r="64" spans="2:13" ht="15.6" x14ac:dyDescent="0.3">
      <c r="B64" s="1087"/>
      <c r="C64" s="1149"/>
      <c r="D64" s="1149"/>
      <c r="E64" s="1150"/>
      <c r="F64" s="480"/>
      <c r="G64" s="1086"/>
      <c r="H64" s="1086"/>
      <c r="I64" s="481"/>
      <c r="J64" s="1075"/>
      <c r="K64" s="1075"/>
      <c r="L64" s="481"/>
      <c r="M64" s="17">
        <v>0</v>
      </c>
    </row>
    <row r="65" spans="2:13" ht="15.6" x14ac:dyDescent="0.3">
      <c r="B65" s="1087" t="s">
        <v>86</v>
      </c>
      <c r="C65" s="1089"/>
      <c r="D65" s="1089"/>
      <c r="E65" s="1090"/>
      <c r="F65" s="480"/>
      <c r="G65" s="1086"/>
      <c r="H65" s="1086"/>
      <c r="I65" s="481"/>
      <c r="J65" s="1075"/>
      <c r="K65" s="1075"/>
      <c r="L65" s="481"/>
      <c r="M65" s="17">
        <v>0</v>
      </c>
    </row>
    <row r="66" spans="2:13" ht="16.2" thickBot="1" x14ac:dyDescent="0.35">
      <c r="B66" s="1088"/>
      <c r="C66" s="1091"/>
      <c r="D66" s="1091"/>
      <c r="E66" s="1092"/>
      <c r="F66" s="482"/>
      <c r="G66" s="1056"/>
      <c r="H66" s="1056"/>
      <c r="I66" s="483"/>
      <c r="J66" s="1057"/>
      <c r="K66" s="1057"/>
      <c r="L66" s="481"/>
      <c r="M66" s="17">
        <v>0</v>
      </c>
    </row>
    <row r="67" spans="2:13" ht="22.2" customHeight="1" thickBot="1" x14ac:dyDescent="0.35">
      <c r="B67" s="1093" t="str">
        <f>IF(M40=(SUM(M61:M66)),"TOTALS BALANCE READY TO PROCESS","OUT OF BALANCE CHECK ABOVE FIGURES")</f>
        <v>TOTALS BALANCE READY TO PROCESS</v>
      </c>
      <c r="C67" s="1093"/>
      <c r="D67" s="1093"/>
      <c r="E67" s="1093"/>
      <c r="F67" s="1093"/>
      <c r="G67" s="1093"/>
      <c r="H67" s="1093"/>
      <c r="I67" s="1093"/>
      <c r="J67" s="1093"/>
      <c r="K67" s="1093"/>
      <c r="L67" s="1093"/>
      <c r="M67" s="1093"/>
    </row>
    <row r="68" spans="2:13" ht="12.75" customHeight="1" x14ac:dyDescent="0.25">
      <c r="B68" s="1080" t="s">
        <v>106</v>
      </c>
      <c r="C68" s="1081"/>
      <c r="D68" s="1081"/>
      <c r="E68" s="1081"/>
      <c r="F68" s="1081"/>
      <c r="G68" s="1081"/>
      <c r="H68" s="1081"/>
      <c r="I68" s="1081"/>
      <c r="J68" s="1081"/>
      <c r="K68" s="1081"/>
      <c r="L68" s="1081"/>
      <c r="M68" s="1082"/>
    </row>
    <row r="69" spans="2:13" ht="27.75" customHeight="1" thickBot="1" x14ac:dyDescent="0.3">
      <c r="B69" s="1083"/>
      <c r="C69" s="1084"/>
      <c r="D69" s="1084"/>
      <c r="E69" s="1084"/>
      <c r="F69" s="1084"/>
      <c r="G69" s="1084"/>
      <c r="H69" s="1084"/>
      <c r="I69" s="1084"/>
      <c r="J69" s="1084"/>
      <c r="K69" s="1084"/>
      <c r="L69" s="1084"/>
      <c r="M69" s="1085"/>
    </row>
    <row r="70" spans="2:13" x14ac:dyDescent="0.25">
      <c r="B70" s="44"/>
      <c r="C70" s="44"/>
      <c r="D70" s="44"/>
      <c r="E70" s="44"/>
      <c r="F70" s="44"/>
      <c r="G70" s="44"/>
      <c r="H70" s="44"/>
      <c r="I70" s="44"/>
      <c r="J70" s="44"/>
      <c r="K70" s="44"/>
      <c r="L70" s="44"/>
      <c r="M70" s="44"/>
    </row>
  </sheetData>
  <sheetProtection password="EB1C" sheet="1" objects="1" scenarios="1"/>
  <mergeCells count="96">
    <mergeCell ref="C39:L39"/>
    <mergeCell ref="G59:M59"/>
    <mergeCell ref="B42:I42"/>
    <mergeCell ref="J42:K42"/>
    <mergeCell ref="L42:M42"/>
    <mergeCell ref="B40:I40"/>
    <mergeCell ref="J40:K40"/>
    <mergeCell ref="A41:J41"/>
    <mergeCell ref="J21:K21"/>
    <mergeCell ref="D15:H16"/>
    <mergeCell ref="E25:G25"/>
    <mergeCell ref="C63:E64"/>
    <mergeCell ref="B4:M6"/>
    <mergeCell ref="C32:L32"/>
    <mergeCell ref="B28:M28"/>
    <mergeCell ref="B11:M11"/>
    <mergeCell ref="B13:C13"/>
    <mergeCell ref="B23:C23"/>
    <mergeCell ref="D19:H19"/>
    <mergeCell ref="D18:H18"/>
    <mergeCell ref="B18:C20"/>
    <mergeCell ref="L18:M18"/>
    <mergeCell ref="D22:H22"/>
    <mergeCell ref="I17:I18"/>
    <mergeCell ref="B21:C21"/>
    <mergeCell ref="J22:K22"/>
    <mergeCell ref="J18:K18"/>
    <mergeCell ref="D20:H20"/>
    <mergeCell ref="G65:H65"/>
    <mergeCell ref="D23:H23"/>
    <mergeCell ref="C37:L37"/>
    <mergeCell ref="B55:D55"/>
    <mergeCell ref="J23:K24"/>
    <mergeCell ref="B57:D57"/>
    <mergeCell ref="E57:I57"/>
    <mergeCell ref="B60:E60"/>
    <mergeCell ref="G60:H60"/>
    <mergeCell ref="C36:L36"/>
    <mergeCell ref="C33:L33"/>
    <mergeCell ref="C34:L34"/>
    <mergeCell ref="B30:L30"/>
    <mergeCell ref="C31:L31"/>
    <mergeCell ref="C38:L38"/>
    <mergeCell ref="L23:M24"/>
    <mergeCell ref="B1:M2"/>
    <mergeCell ref="H25:M25"/>
    <mergeCell ref="J20:K20"/>
    <mergeCell ref="B26:M26"/>
    <mergeCell ref="B25:D25"/>
    <mergeCell ref="C35:L35"/>
    <mergeCell ref="D21:H21"/>
    <mergeCell ref="L22:M22"/>
    <mergeCell ref="B12:C12"/>
    <mergeCell ref="D12:G12"/>
    <mergeCell ref="B22:C22"/>
    <mergeCell ref="L13:M13"/>
    <mergeCell ref="L20:M20"/>
    <mergeCell ref="L21:M21"/>
    <mergeCell ref="B68:M69"/>
    <mergeCell ref="G61:H61"/>
    <mergeCell ref="G63:H63"/>
    <mergeCell ref="J63:K63"/>
    <mergeCell ref="G62:H62"/>
    <mergeCell ref="B63:B64"/>
    <mergeCell ref="B65:B66"/>
    <mergeCell ref="C65:E66"/>
    <mergeCell ref="J65:K65"/>
    <mergeCell ref="J62:K62"/>
    <mergeCell ref="J61:K61"/>
    <mergeCell ref="B67:M67"/>
    <mergeCell ref="G64:H64"/>
    <mergeCell ref="C61:E62"/>
    <mergeCell ref="G66:H66"/>
    <mergeCell ref="J66:K66"/>
    <mergeCell ref="B43:M43"/>
    <mergeCell ref="B44:M48"/>
    <mergeCell ref="B50:M51"/>
    <mergeCell ref="E53:I53"/>
    <mergeCell ref="B53:D53"/>
    <mergeCell ref="J64:K64"/>
    <mergeCell ref="J60:K60"/>
    <mergeCell ref="B61:B62"/>
    <mergeCell ref="E55:I55"/>
    <mergeCell ref="B56:D56"/>
    <mergeCell ref="B8:M8"/>
    <mergeCell ref="B7:M7"/>
    <mergeCell ref="B15:C16"/>
    <mergeCell ref="J19:M19"/>
    <mergeCell ref="D13:H13"/>
    <mergeCell ref="B17:H17"/>
    <mergeCell ref="B9:M9"/>
    <mergeCell ref="B10:M10"/>
    <mergeCell ref="I15:I16"/>
    <mergeCell ref="J13:K13"/>
    <mergeCell ref="L15:M17"/>
    <mergeCell ref="J15:K17"/>
  </mergeCells>
  <phoneticPr fontId="46" type="noConversion"/>
  <dataValidations count="1">
    <dataValidation type="list" allowBlank="1" showInputMessage="1" showErrorMessage="1" sqref="J40:K40 J42:K42" xr:uid="{00000000-0002-0000-0900-000000000000}">
      <formula1>Y44:Y46</formula1>
    </dataValidation>
  </dataValidations>
  <pageMargins left="0.45" right="0.43" top="0.5" bottom="0.49" header="0.5" footer="0.25"/>
  <pageSetup scale="70" orientation="portrait" horizontalDpi="4294967293" r:id="rId1"/>
  <headerFooter alignWithMargins="0">
    <oddFooter>&amp;L&amp;"Arial Narrow,Regular"&amp;9&amp;F&amp;C&amp;"Arial Narrow,Regular"&amp;9Revised 10/2023&amp;R&amp;"Arial Narrow,Regular"&amp;9&amp;D
&amp;T</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9</vt:i4>
      </vt:variant>
    </vt:vector>
  </HeadingPairs>
  <TitlesOfParts>
    <vt:vector size="19" baseType="lpstr">
      <vt:lpstr>WORKBOOK INSTRUCTIONS</vt:lpstr>
      <vt:lpstr>START HERE</vt:lpstr>
      <vt:lpstr>PTT</vt:lpstr>
      <vt:lpstr>TR ADV AGMT</vt:lpstr>
      <vt:lpstr>TV pg1</vt:lpstr>
      <vt:lpstr>TV pg2</vt:lpstr>
      <vt:lpstr>Multi Trip Mileage</vt:lpstr>
      <vt:lpstr>BREF</vt:lpstr>
      <vt:lpstr>Reg Ck Form</vt:lpstr>
      <vt:lpstr>PCard Instructions</vt:lpstr>
      <vt:lpstr>BREF!Print_Area</vt:lpstr>
      <vt:lpstr>'Multi Trip Mileage'!Print_Area</vt:lpstr>
      <vt:lpstr>'PCard Instructions'!Print_Area</vt:lpstr>
      <vt:lpstr>PTT!Print_Area</vt:lpstr>
      <vt:lpstr>'Reg Ck Form'!Print_Area</vt:lpstr>
      <vt:lpstr>'START HERE'!Print_Area</vt:lpstr>
      <vt:lpstr>'TR ADV AGMT'!Print_Area</vt:lpstr>
      <vt:lpstr>'TV pg1'!Print_Area</vt:lpstr>
      <vt:lpstr>'TV pg2'!Print_Area</vt:lpstr>
    </vt:vector>
  </TitlesOfParts>
  <Company>University of Southern Mississippi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Official University Travel Forms</dc:title>
  <dc:subject>Travel</dc:subject>
  <dc:creator>Rayonne J. Grant</dc:creator>
  <cp:lastModifiedBy>Rayonne Grant</cp:lastModifiedBy>
  <cp:lastPrinted>2023-12-29T15:17:00Z</cp:lastPrinted>
  <dcterms:created xsi:type="dcterms:W3CDTF">2005-02-21T22:27:16Z</dcterms:created>
  <dcterms:modified xsi:type="dcterms:W3CDTF">2023-12-29T15:25:17Z</dcterms:modified>
</cp:coreProperties>
</file>